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5" yWindow="-15" windowWidth="15600" windowHeight="10320"/>
  </bookViews>
  <sheets>
    <sheet name="Sheet2" sheetId="14" r:id="rId1"/>
    <sheet name="Sheet1" sheetId="15" r:id="rId2"/>
    <sheet name="Sheet3" sheetId="16" r:id="rId3"/>
  </sheets>
  <calcPr calcId="145621"/>
</workbook>
</file>

<file path=xl/calcChain.xml><?xml version="1.0" encoding="utf-8"?>
<calcChain xmlns="http://schemas.openxmlformats.org/spreadsheetml/2006/main">
  <c r="G128" i="14" l="1"/>
  <c r="H128" i="14"/>
  <c r="K128" i="14"/>
  <c r="I128" i="14"/>
  <c r="I123" i="14"/>
  <c r="H123" i="14"/>
  <c r="G123" i="14"/>
  <c r="K123" i="14"/>
  <c r="H98" i="14"/>
  <c r="I98" i="14"/>
  <c r="H99" i="14"/>
  <c r="K99" i="14"/>
  <c r="H100" i="14"/>
  <c r="I100" i="14"/>
  <c r="H101" i="14"/>
  <c r="I101" i="14"/>
  <c r="H102" i="14"/>
  <c r="I102" i="14"/>
  <c r="H103" i="14"/>
  <c r="I103" i="14"/>
  <c r="H104" i="14"/>
  <c r="I104" i="14"/>
  <c r="H105" i="14"/>
  <c r="I105" i="14"/>
  <c r="H106" i="14"/>
  <c r="I106" i="14"/>
  <c r="H107" i="14"/>
  <c r="I107" i="14"/>
  <c r="H109" i="14"/>
  <c r="H110" i="14"/>
  <c r="I110" i="14"/>
  <c r="H111" i="14"/>
  <c r="I111" i="14"/>
  <c r="H112" i="14"/>
  <c r="I112" i="14"/>
  <c r="H113" i="14"/>
  <c r="K113" i="14"/>
  <c r="H114" i="14"/>
  <c r="G98" i="14"/>
  <c r="G99" i="14"/>
  <c r="G100" i="14"/>
  <c r="K100" i="14"/>
  <c r="G101" i="14"/>
  <c r="K101" i="14"/>
  <c r="G102" i="14"/>
  <c r="G103" i="14"/>
  <c r="G104" i="14"/>
  <c r="K104" i="14"/>
  <c r="G105" i="14"/>
  <c r="G106" i="14"/>
  <c r="K106" i="14"/>
  <c r="G107" i="14"/>
  <c r="G109" i="14"/>
  <c r="K109" i="14"/>
  <c r="G110" i="14"/>
  <c r="G111" i="14"/>
  <c r="G112" i="14"/>
  <c r="K112" i="14"/>
  <c r="G113" i="14"/>
  <c r="G114" i="14"/>
  <c r="K114" i="14"/>
  <c r="H75" i="14"/>
  <c r="I75" i="14"/>
  <c r="H76" i="14"/>
  <c r="I76" i="14"/>
  <c r="H77" i="14"/>
  <c r="I77" i="14"/>
  <c r="H78" i="14"/>
  <c r="I78" i="14"/>
  <c r="H79" i="14"/>
  <c r="I79" i="14"/>
  <c r="H80" i="14"/>
  <c r="I80" i="14"/>
  <c r="H81" i="14"/>
  <c r="I81" i="14"/>
  <c r="H82" i="14"/>
  <c r="I82" i="14"/>
  <c r="H83" i="14"/>
  <c r="I83" i="14"/>
  <c r="H84" i="14"/>
  <c r="I84" i="14"/>
  <c r="H85" i="14"/>
  <c r="I85" i="14"/>
  <c r="H87" i="14"/>
  <c r="I87" i="14"/>
  <c r="H88" i="14"/>
  <c r="H89" i="14"/>
  <c r="I89" i="14"/>
  <c r="H90" i="14"/>
  <c r="H91" i="14"/>
  <c r="H92" i="14"/>
  <c r="K92" i="14"/>
  <c r="H93" i="14"/>
  <c r="H94" i="14"/>
  <c r="K94" i="14"/>
  <c r="H95" i="14"/>
  <c r="G75" i="14"/>
  <c r="G76" i="14"/>
  <c r="G77" i="14"/>
  <c r="K77" i="14"/>
  <c r="G78" i="14"/>
  <c r="K78" i="14"/>
  <c r="G79" i="14"/>
  <c r="K79" i="14"/>
  <c r="G80" i="14"/>
  <c r="K80" i="14"/>
  <c r="G81" i="14"/>
  <c r="K81" i="14"/>
  <c r="G82" i="14"/>
  <c r="K82" i="14"/>
  <c r="G83" i="14"/>
  <c r="K83" i="14"/>
  <c r="G84" i="14"/>
  <c r="K84" i="14"/>
  <c r="G85" i="14"/>
  <c r="K85" i="14"/>
  <c r="G87" i="14"/>
  <c r="G88" i="14"/>
  <c r="G89" i="14"/>
  <c r="G90" i="14"/>
  <c r="G91" i="14"/>
  <c r="G92" i="14"/>
  <c r="G93" i="14"/>
  <c r="G94" i="14"/>
  <c r="G95" i="14"/>
  <c r="H64" i="14"/>
  <c r="I64" i="14"/>
  <c r="H65" i="14"/>
  <c r="I65" i="14"/>
  <c r="H66" i="14"/>
  <c r="I66" i="14"/>
  <c r="H67" i="14"/>
  <c r="H68" i="14"/>
  <c r="K68" i="14"/>
  <c r="H69" i="14"/>
  <c r="H70" i="14"/>
  <c r="I70" i="14"/>
  <c r="H71" i="14"/>
  <c r="I71" i="14"/>
  <c r="G64" i="14"/>
  <c r="G65" i="14"/>
  <c r="K65" i="14"/>
  <c r="G66" i="14"/>
  <c r="G67" i="14"/>
  <c r="G68" i="14"/>
  <c r="G69" i="14"/>
  <c r="K69" i="14"/>
  <c r="G70" i="14"/>
  <c r="G71" i="14"/>
  <c r="H53" i="14"/>
  <c r="I53" i="14"/>
  <c r="H54" i="14"/>
  <c r="H55" i="14"/>
  <c r="K55" i="14"/>
  <c r="H56" i="14"/>
  <c r="I56" i="14"/>
  <c r="H57" i="14"/>
  <c r="I57" i="14"/>
  <c r="H58" i="14"/>
  <c r="H59" i="14"/>
  <c r="K59" i="14"/>
  <c r="H60" i="14"/>
  <c r="H61" i="14"/>
  <c r="I61" i="14"/>
  <c r="H62" i="14"/>
  <c r="H72" i="14"/>
  <c r="I72" i="14"/>
  <c r="H73" i="14"/>
  <c r="I73" i="14"/>
  <c r="H96" i="14"/>
  <c r="H115" i="14"/>
  <c r="I115" i="14"/>
  <c r="H116" i="14"/>
  <c r="I116" i="14"/>
  <c r="G53" i="14"/>
  <c r="G54" i="14"/>
  <c r="G55" i="14"/>
  <c r="G56" i="14"/>
  <c r="G57" i="14"/>
  <c r="G58" i="14"/>
  <c r="G59" i="14"/>
  <c r="G60" i="14"/>
  <c r="K60" i="14"/>
  <c r="G61" i="14"/>
  <c r="G62" i="14"/>
  <c r="G72" i="14"/>
  <c r="G73" i="14"/>
  <c r="K73" i="14"/>
  <c r="G96" i="14"/>
  <c r="G115" i="14"/>
  <c r="G116" i="14"/>
  <c r="H30" i="14"/>
  <c r="I30" i="14"/>
  <c r="H31" i="14"/>
  <c r="I31" i="14"/>
  <c r="H32" i="14"/>
  <c r="K32" i="14"/>
  <c r="H33" i="14"/>
  <c r="I33" i="14"/>
  <c r="H34" i="14"/>
  <c r="I34" i="14"/>
  <c r="H35" i="14"/>
  <c r="I35" i="14"/>
  <c r="H36" i="14"/>
  <c r="I36" i="14"/>
  <c r="H37" i="14"/>
  <c r="K37" i="14"/>
  <c r="H38" i="14"/>
  <c r="H39" i="14"/>
  <c r="I39" i="14"/>
  <c r="H42" i="14"/>
  <c r="H43" i="14"/>
  <c r="I43" i="14"/>
  <c r="H44" i="14"/>
  <c r="I44" i="14"/>
  <c r="H45" i="14"/>
  <c r="K45" i="14"/>
  <c r="H46" i="14"/>
  <c r="I46" i="14"/>
  <c r="H47" i="14"/>
  <c r="I47" i="14"/>
  <c r="H48" i="14"/>
  <c r="I48" i="14"/>
  <c r="H49" i="14"/>
  <c r="H50" i="14"/>
  <c r="K50" i="14"/>
  <c r="H51" i="14"/>
  <c r="I51" i="14"/>
  <c r="H117" i="14"/>
  <c r="I117" i="14"/>
  <c r="H118" i="14"/>
  <c r="I118" i="14"/>
  <c r="G30" i="14"/>
  <c r="G31" i="14"/>
  <c r="G32" i="14"/>
  <c r="G33" i="14"/>
  <c r="G34" i="14"/>
  <c r="G35" i="14"/>
  <c r="G36" i="14"/>
  <c r="G37" i="14"/>
  <c r="G38" i="14"/>
  <c r="K38" i="14"/>
  <c r="G39" i="14"/>
  <c r="G42" i="14"/>
  <c r="K42" i="14"/>
  <c r="G43" i="14"/>
  <c r="G44" i="14"/>
  <c r="G45" i="14"/>
  <c r="G46" i="14"/>
  <c r="G47" i="14"/>
  <c r="G48" i="14"/>
  <c r="K48" i="14"/>
  <c r="G49" i="14"/>
  <c r="G50" i="14"/>
  <c r="G51" i="14"/>
  <c r="G117" i="14"/>
  <c r="G118" i="14"/>
  <c r="H19" i="14"/>
  <c r="I19" i="14"/>
  <c r="H20" i="14"/>
  <c r="I20" i="14"/>
  <c r="H21" i="14"/>
  <c r="I21" i="14"/>
  <c r="H22" i="14"/>
  <c r="I22" i="14"/>
  <c r="H23" i="14"/>
  <c r="I23" i="14"/>
  <c r="H24" i="14"/>
  <c r="I24" i="14"/>
  <c r="H25" i="14"/>
  <c r="I25" i="14"/>
  <c r="H26" i="14"/>
  <c r="I26" i="14"/>
  <c r="H27" i="14"/>
  <c r="I27" i="14"/>
  <c r="G19" i="14"/>
  <c r="G20" i="14"/>
  <c r="G21" i="14"/>
  <c r="G22" i="14"/>
  <c r="G23" i="14"/>
  <c r="G24" i="14"/>
  <c r="G25" i="14"/>
  <c r="G26" i="14"/>
  <c r="G27" i="14"/>
  <c r="H9" i="14"/>
  <c r="I9" i="14"/>
  <c r="H10" i="14"/>
  <c r="I10" i="14"/>
  <c r="H11" i="14"/>
  <c r="I11" i="14"/>
  <c r="H12" i="14"/>
  <c r="H13" i="14"/>
  <c r="I13" i="14"/>
  <c r="H14" i="14"/>
  <c r="H15" i="14"/>
  <c r="I15" i="14"/>
  <c r="H16" i="14"/>
  <c r="I16" i="14"/>
  <c r="H17" i="14"/>
  <c r="I17" i="14"/>
  <c r="H28" i="14"/>
  <c r="G9" i="14"/>
  <c r="G10" i="14"/>
  <c r="G11" i="14"/>
  <c r="G12" i="14"/>
  <c r="K12" i="14"/>
  <c r="G13" i="14"/>
  <c r="G14" i="14"/>
  <c r="G15" i="14"/>
  <c r="G16" i="14"/>
  <c r="G17" i="14"/>
  <c r="G28" i="14"/>
  <c r="K28" i="14"/>
  <c r="K110" i="14"/>
  <c r="I114" i="14"/>
  <c r="K111" i="14"/>
  <c r="K105" i="14"/>
  <c r="K102" i="14"/>
  <c r="K76" i="14"/>
  <c r="K107" i="14"/>
  <c r="K103" i="14"/>
  <c r="I109" i="14"/>
  <c r="K95" i="14"/>
  <c r="K91" i="14"/>
  <c r="K75" i="14"/>
  <c r="K88" i="14"/>
  <c r="K93" i="14"/>
  <c r="K89" i="14"/>
  <c r="K90" i="14"/>
  <c r="I95" i="14"/>
  <c r="I94" i="14"/>
  <c r="I93" i="14"/>
  <c r="I92" i="14"/>
  <c r="I91" i="14"/>
  <c r="I90" i="14"/>
  <c r="I88" i="14"/>
  <c r="K87" i="14"/>
  <c r="K71" i="14"/>
  <c r="K34" i="14"/>
  <c r="K46" i="14"/>
  <c r="K36" i="14"/>
  <c r="K96" i="14"/>
  <c r="K54" i="14"/>
  <c r="K70" i="14"/>
  <c r="K67" i="14"/>
  <c r="K66" i="14"/>
  <c r="K33" i="14"/>
  <c r="K56" i="14"/>
  <c r="K64" i="14"/>
  <c r="I69" i="14"/>
  <c r="I67" i="14"/>
  <c r="K61" i="14"/>
  <c r="K62" i="14"/>
  <c r="K58" i="14"/>
  <c r="I96" i="14"/>
  <c r="K57" i="14"/>
  <c r="K49" i="14"/>
  <c r="K39" i="14"/>
  <c r="I62" i="14"/>
  <c r="I60" i="14"/>
  <c r="I59" i="14"/>
  <c r="I58" i="14"/>
  <c r="I55" i="14"/>
  <c r="I54" i="14"/>
  <c r="K117" i="14"/>
  <c r="K51" i="14"/>
  <c r="K47" i="14"/>
  <c r="K43" i="14"/>
  <c r="I49" i="14"/>
  <c r="I45" i="14"/>
  <c r="K44" i="14"/>
  <c r="I50" i="14"/>
  <c r="I42" i="14"/>
  <c r="I38" i="14"/>
  <c r="I32" i="14"/>
  <c r="K15" i="14"/>
  <c r="K10" i="14"/>
  <c r="K24" i="14"/>
  <c r="K17" i="14"/>
  <c r="K9" i="14"/>
  <c r="K14" i="14"/>
  <c r="K21" i="14"/>
  <c r="K16" i="14"/>
  <c r="I14" i="14"/>
  <c r="I12" i="14"/>
  <c r="K11" i="14"/>
  <c r="G129" i="14"/>
  <c r="I129" i="14"/>
  <c r="H126" i="14"/>
  <c r="K126" i="14"/>
  <c r="I126" i="14"/>
  <c r="G127" i="14"/>
  <c r="I127" i="14"/>
  <c r="H125" i="14"/>
  <c r="I125" i="14"/>
  <c r="G125" i="14"/>
  <c r="H122" i="14"/>
  <c r="I122" i="14"/>
  <c r="G122" i="14"/>
  <c r="H121" i="14"/>
  <c r="I121" i="14"/>
  <c r="H8" i="14"/>
  <c r="K8" i="14"/>
  <c r="G8" i="14"/>
  <c r="G121" i="14"/>
  <c r="K121" i="14"/>
  <c r="G126" i="14"/>
  <c r="K125" i="14"/>
  <c r="H127" i="14"/>
  <c r="K127" i="14"/>
  <c r="H129" i="14"/>
  <c r="K122" i="14"/>
  <c r="K129" i="14"/>
  <c r="I8" i="14"/>
  <c r="I28" i="14"/>
  <c r="K23" i="14"/>
  <c r="K25" i="14"/>
  <c r="I37" i="14"/>
  <c r="K31" i="14"/>
  <c r="K72" i="14"/>
  <c r="K20" i="14"/>
  <c r="K26" i="14"/>
  <c r="K27" i="14"/>
  <c r="K22" i="14"/>
  <c r="K13" i="14"/>
  <c r="K19" i="14"/>
  <c r="K35" i="14"/>
  <c r="K118" i="14"/>
  <c r="K116" i="14"/>
  <c r="I68" i="14"/>
  <c r="K53" i="14"/>
  <c r="K115" i="14"/>
  <c r="K30" i="14"/>
  <c r="K98" i="14"/>
  <c r="I113" i="14"/>
  <c r="I99" i="14"/>
</calcChain>
</file>

<file path=xl/sharedStrings.xml><?xml version="1.0" encoding="utf-8"?>
<sst xmlns="http://schemas.openxmlformats.org/spreadsheetml/2006/main" count="378" uniqueCount="87">
  <si>
    <t>Nr.p.k.</t>
  </si>
  <si>
    <t>1.</t>
  </si>
  <si>
    <t>3.</t>
  </si>
  <si>
    <t>5.</t>
  </si>
  <si>
    <t>Maksas pakalpojuma nosaukums</t>
  </si>
  <si>
    <t>6.</t>
  </si>
  <si>
    <r>
      <t xml:space="preserve"> Izmaiņas pret sākotnējā normatīvajā aktā norādīto summu, </t>
    </r>
    <r>
      <rPr>
        <i/>
        <sz val="9"/>
        <color indexed="8"/>
        <rFont val="Times New Roman"/>
        <family val="1"/>
        <charset val="186"/>
      </rPr>
      <t>euro</t>
    </r>
    <r>
      <rPr>
        <sz val="9"/>
        <color indexed="8"/>
        <rFont val="Times New Roman"/>
        <family val="1"/>
        <charset val="186"/>
      </rPr>
      <t xml:space="preserve"> 
(norāda 6 ciparus aiz komata) </t>
    </r>
  </si>
  <si>
    <t>Mērvienība</t>
  </si>
  <si>
    <t>PVN
(Ls)</t>
  </si>
  <si>
    <t>2.a.</t>
  </si>
  <si>
    <t>2.b.</t>
  </si>
  <si>
    <t>2.c.</t>
  </si>
  <si>
    <t>Spēkā esošajā normatīvajā aktā paredzētā skaitļa izteiksme latos
(bez PVN)</t>
  </si>
  <si>
    <t>Spēkā esošajā normatīvajā aktā paredzētā skaitļa izteiksme latos
(ar PVN 21%)</t>
  </si>
  <si>
    <t xml:space="preserve">(8)=(5)-(4) 
</t>
  </si>
  <si>
    <t>(4)=
(3)/0,702804</t>
  </si>
  <si>
    <r>
      <t xml:space="preserve">Summa, kas paredzēta normatīvā akta grozījumos, </t>
    </r>
    <r>
      <rPr>
        <i/>
        <sz val="9"/>
        <color indexed="8"/>
        <rFont val="Times New Roman"/>
        <family val="1"/>
        <charset val="186"/>
      </rPr>
      <t>euro ar PVN</t>
    </r>
  </si>
  <si>
    <t>1.1.</t>
  </si>
  <si>
    <t>1.2.</t>
  </si>
  <si>
    <t>1.3.</t>
  </si>
  <si>
    <t>2.1.</t>
  </si>
  <si>
    <t>2.2.</t>
  </si>
  <si>
    <t>2.3.</t>
  </si>
  <si>
    <t>3.1.</t>
  </si>
  <si>
    <t>3.2.</t>
  </si>
  <si>
    <t>3.3.</t>
  </si>
  <si>
    <r>
      <t xml:space="preserve">Cena </t>
    </r>
    <r>
      <rPr>
        <i/>
        <sz val="9"/>
        <color indexed="8"/>
        <rFont val="Times New Roman"/>
        <family val="1"/>
        <charset val="186"/>
      </rPr>
      <t>euro</t>
    </r>
    <r>
      <rPr>
        <sz val="9"/>
        <color indexed="8"/>
        <rFont val="Times New Roman"/>
        <family val="1"/>
        <charset val="186"/>
      </rPr>
      <t xml:space="preserve"> bez PVN (2 cipari aiz komata)</t>
    </r>
  </si>
  <si>
    <r>
      <t xml:space="preserve">Spēkā esošajā normatīvajā aktā paredzētās cenas ar PVN matemātiskā noapaļošana uz </t>
    </r>
    <r>
      <rPr>
        <i/>
        <sz val="9"/>
        <rFont val="Times New Roman"/>
        <family val="1"/>
        <charset val="186"/>
      </rPr>
      <t>euro</t>
    </r>
    <r>
      <rPr>
        <sz val="9"/>
        <rFont val="Times New Roman"/>
        <family val="1"/>
        <charset val="186"/>
      </rPr>
      <t xml:space="preserve"> (6 cipari aiz komata)</t>
    </r>
  </si>
  <si>
    <t>Izglītības un zinātnes ministrs</t>
  </si>
  <si>
    <t>V.Dombrovskis</t>
  </si>
  <si>
    <r>
      <t xml:space="preserve">Normatīvajos aktos ietverto skaitļu pārrēķins no latiem uz </t>
    </r>
    <r>
      <rPr>
        <b/>
        <i/>
        <sz val="12"/>
        <color indexed="8"/>
        <rFont val="Times New Roman"/>
        <family val="1"/>
        <charset val="186"/>
      </rPr>
      <t>euro</t>
    </r>
  </si>
  <si>
    <t xml:space="preserve">Piezīmes </t>
  </si>
  <si>
    <r>
      <t>PVN (ar 2 cipariem aiz komata) (</t>
    </r>
    <r>
      <rPr>
        <i/>
        <sz val="9"/>
        <rFont val="Times New Roman"/>
        <family val="1"/>
        <charset val="186"/>
      </rPr>
      <t>euro)</t>
    </r>
  </si>
  <si>
    <t xml:space="preserve">Pielikums Ministru kabineta noteikumu projekta "Izglītības kvalitātes valsts dienesta maksas pakalpojumu cenrādis" sākotnējās ietekmes novērtējuma ziņojumam (anotācijai)  </t>
  </si>
  <si>
    <t>Izglītības programmu akreditācija</t>
  </si>
  <si>
    <t>izglītojamo skaits izglītības iestādē līdz 300</t>
  </si>
  <si>
    <t>1 izglītības programma</t>
  </si>
  <si>
    <t>2 izglītības programmas</t>
  </si>
  <si>
    <t>3 izglītības programmas</t>
  </si>
  <si>
    <t>4 izglītības programmas</t>
  </si>
  <si>
    <t>5 izglītības programmas</t>
  </si>
  <si>
    <t>6 izglītības programmas</t>
  </si>
  <si>
    <t>7 izglītības programmas</t>
  </si>
  <si>
    <t>8 izglītības programmas</t>
  </si>
  <si>
    <t>9 izglītības programmas</t>
  </si>
  <si>
    <t>10 izglītības programmas</t>
  </si>
  <si>
    <t>izglītības programma</t>
  </si>
  <si>
    <t>izglītojamo skaits izglītības iestādē no 301 līdz 650</t>
  </si>
  <si>
    <t>izglītojamo skaits izglītības iestādē - vairāk par 651</t>
  </si>
  <si>
    <t>Izglītības iestādes akreditācija vienlaikus ar izglītības programmu akreditāciju</t>
  </si>
  <si>
    <t>Tādas izglītības iestādes akreditācija, kas īsteno tikai profesionālās pilnveides un profesionālās ievirzes programmas</t>
  </si>
  <si>
    <t>Eksaminācijas centra akreditācija</t>
  </si>
  <si>
    <t>1 kvalifikācija</t>
  </si>
  <si>
    <t>2 kvalifikācijas</t>
  </si>
  <si>
    <t>3 kvalifikācijas</t>
  </si>
  <si>
    <t>4 kvalifikācijas</t>
  </si>
  <si>
    <t>5 kvalifikācijas</t>
  </si>
  <si>
    <t>6 kvalifikācijas</t>
  </si>
  <si>
    <t>7 kvalifikācijas</t>
  </si>
  <si>
    <t>8 kvalifikācijas</t>
  </si>
  <si>
    <t>9 kvalifikācijas</t>
  </si>
  <si>
    <t>10 kvalifikācijas</t>
  </si>
  <si>
    <t>kvalifikācija</t>
  </si>
  <si>
    <t>Kursi un semināri</t>
  </si>
  <si>
    <t xml:space="preserve">grupai no 20 līdz 25 personām </t>
  </si>
  <si>
    <t>5.1.</t>
  </si>
  <si>
    <t>5.1.1.</t>
  </si>
  <si>
    <t>5.1.2.</t>
  </si>
  <si>
    <t>5.1.3.</t>
  </si>
  <si>
    <t>vienai personai viena stunda lektoram ir bakalaura grāds</t>
  </si>
  <si>
    <t>stunda</t>
  </si>
  <si>
    <t>vienai personai viena stunda lektoram ir maģistra grāds</t>
  </si>
  <si>
    <t>vienai personai viena stunda lektoram ir doktora grāds</t>
  </si>
  <si>
    <t>5.2.</t>
  </si>
  <si>
    <t xml:space="preserve">grupai no 26 līdz 50 personām </t>
  </si>
  <si>
    <t>5.2.1.</t>
  </si>
  <si>
    <t>5.2.2.</t>
  </si>
  <si>
    <t>5.2.3.</t>
  </si>
  <si>
    <t xml:space="preserve">Programmas vai kvalifikācijas izmaksu palielinājums par katru citā novadā vai pilsētā īstenojamo programmu vai kvalifikāciju </t>
  </si>
  <si>
    <t>Stundas likme kopā ar valsts sociālās apdrošināšanas obligātajām iemaksām</t>
  </si>
  <si>
    <t>Ministru kabineta 2010.gada 14.septembra noteikumi Nr.851 "Noteikumi par Izglītības kvalitātes valsts dienesta sniegto maksas pakalpojumu cenrādi"</t>
  </si>
  <si>
    <t>*Pievienotās vērtības nodokli nepiemēro saskaņā ar Pievienotās vērtības nodokļa likuma 3.panta astoto daļu.</t>
  </si>
  <si>
    <t>0.00*</t>
  </si>
  <si>
    <t>I.Juhņēviča 67358078</t>
  </si>
  <si>
    <t>Inita.Juhnevica@ikvd.gov.lv</t>
  </si>
  <si>
    <t>I.Sniedziņa 67358076</t>
  </si>
  <si>
    <t>Ieva.Sniedzina@ikvd.gov.lv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</si>
</sst>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000"/>
    <numFmt numFmtId="165" formatCode="0.000000"/>
  </numFmts>
  <fonts count="21" x14ac:knownFonts="1"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186"/>
    </font>
    <font>
      <sz val="9"/>
      <color indexed="8"/>
      <name val="Times New Roman"/>
      <family val="1"/>
      <charset val="186"/>
    </font>
    <font>
      <i/>
      <sz val="9"/>
      <color indexed="8"/>
      <name val="Times New Roman"/>
      <family val="1"/>
      <charset val="186"/>
    </font>
    <font>
      <sz val="9"/>
      <color indexed="8"/>
      <name val="Times New Roman"/>
      <family val="1"/>
      <charset val="186"/>
    </font>
    <font>
      <sz val="9"/>
      <name val="Times New Roman"/>
      <family val="1"/>
      <charset val="186"/>
    </font>
    <font>
      <b/>
      <sz val="10"/>
      <color indexed="8"/>
      <name val="Times New Roman"/>
      <family val="1"/>
      <charset val="186"/>
    </font>
    <font>
      <b/>
      <sz val="10"/>
      <color indexed="8"/>
      <name val="Calibri"/>
      <family val="2"/>
    </font>
    <font>
      <i/>
      <sz val="9"/>
      <name val="Times New Roman"/>
      <family val="1"/>
      <charset val="186"/>
    </font>
    <font>
      <b/>
      <sz val="9"/>
      <color indexed="8"/>
      <name val="Times New Roman"/>
      <family val="1"/>
      <charset val="186"/>
    </font>
    <font>
      <sz val="12"/>
      <color indexed="8"/>
      <name val="Times New Roman"/>
      <family val="1"/>
      <charset val="186"/>
    </font>
    <font>
      <sz val="12"/>
      <color indexed="8"/>
      <name val="Calibri"/>
      <family val="2"/>
    </font>
    <font>
      <u/>
      <sz val="11"/>
      <color indexed="12"/>
      <name val="Calibri"/>
      <family val="2"/>
    </font>
    <font>
      <b/>
      <sz val="12"/>
      <color indexed="8"/>
      <name val="Times New Roman"/>
      <family val="1"/>
      <charset val="186"/>
    </font>
    <font>
      <b/>
      <i/>
      <sz val="12"/>
      <color indexed="8"/>
      <name val="Times New Roman"/>
      <family val="1"/>
      <charset val="186"/>
    </font>
    <font>
      <b/>
      <sz val="11"/>
      <color indexed="8"/>
      <name val="Calibri"/>
      <family val="2"/>
    </font>
    <font>
      <sz val="8"/>
      <color indexed="8"/>
      <name val="Times New Roman"/>
      <family val="1"/>
      <charset val="186"/>
    </font>
    <font>
      <b/>
      <sz val="12"/>
      <name val="Times New Roman"/>
      <family val="1"/>
      <charset val="186"/>
    </font>
    <font>
      <b/>
      <sz val="12"/>
      <name val="Calibri"/>
      <family val="2"/>
    </font>
    <font>
      <sz val="8"/>
      <color theme="1"/>
      <name val="Times New Roman"/>
      <family val="1"/>
      <charset val="186"/>
    </font>
    <font>
      <sz val="9"/>
      <color theme="1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2" fillId="0" borderId="0" applyNumberFormat="0" applyFill="0" applyBorder="0" applyAlignment="0" applyProtection="0">
      <alignment vertical="top"/>
      <protection locked="0"/>
    </xf>
    <xf numFmtId="4" fontId="1" fillId="0" borderId="0" applyNumberFormat="0" applyProtection="0">
      <alignment horizontal="left" wrapText="1" indent="1" shrinkToFit="1"/>
    </xf>
  </cellStyleXfs>
  <cellXfs count="71">
    <xf numFmtId="0" fontId="0" fillId="0" borderId="0" xfId="0"/>
    <xf numFmtId="0" fontId="2" fillId="0" borderId="1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2" fontId="0" fillId="0" borderId="0" xfId="0" applyNumberFormat="1"/>
    <xf numFmtId="0" fontId="2" fillId="0" borderId="0" xfId="0" applyFont="1" applyFill="1" applyBorder="1" applyAlignment="1">
      <alignment vertical="top" wrapText="1"/>
    </xf>
    <xf numFmtId="0" fontId="9" fillId="0" borderId="0" xfId="0" applyFont="1" applyBorder="1" applyAlignment="1">
      <alignment vertical="center"/>
    </xf>
    <xf numFmtId="2" fontId="0" fillId="0" borderId="0" xfId="0" applyNumberFormat="1" applyBorder="1"/>
    <xf numFmtId="0" fontId="0" fillId="0" borderId="0" xfId="0" applyBorder="1"/>
    <xf numFmtId="0" fontId="5" fillId="0" borderId="0" xfId="0" applyFont="1" applyFill="1" applyBorder="1" applyAlignment="1">
      <alignment horizontal="center" vertical="center" wrapText="1"/>
    </xf>
    <xf numFmtId="164" fontId="0" fillId="0" borderId="0" xfId="0" applyNumberFormat="1"/>
    <xf numFmtId="0" fontId="2" fillId="0" borderId="0" xfId="0" applyFont="1"/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left" vertical="top"/>
    </xf>
    <xf numFmtId="0" fontId="2" fillId="0" borderId="0" xfId="0" applyFont="1" applyAlignment="1"/>
    <xf numFmtId="0" fontId="5" fillId="3" borderId="2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vertical="top" wrapText="1"/>
    </xf>
    <xf numFmtId="2" fontId="2" fillId="0" borderId="2" xfId="0" applyNumberFormat="1" applyFont="1" applyFill="1" applyBorder="1" applyAlignment="1">
      <alignment horizontal="center" vertical="center" wrapText="1"/>
    </xf>
    <xf numFmtId="2" fontId="3" fillId="0" borderId="2" xfId="0" applyNumberFormat="1" applyFont="1" applyBorder="1" applyAlignment="1">
      <alignment horizontal="center" vertical="center" wrapText="1"/>
    </xf>
    <xf numFmtId="165" fontId="3" fillId="0" borderId="2" xfId="0" applyNumberFormat="1" applyFont="1" applyBorder="1" applyAlignment="1">
      <alignment horizontal="center" vertical="center" wrapText="1"/>
    </xf>
    <xf numFmtId="2" fontId="9" fillId="0" borderId="2" xfId="0" applyNumberFormat="1" applyFont="1" applyBorder="1" applyAlignment="1">
      <alignment horizontal="center" vertical="center" wrapText="1"/>
    </xf>
    <xf numFmtId="2" fontId="2" fillId="0" borderId="2" xfId="0" applyNumberFormat="1" applyFont="1" applyBorder="1" applyAlignment="1">
      <alignment horizontal="center" vertical="center" wrapText="1"/>
    </xf>
    <xf numFmtId="4" fontId="2" fillId="2" borderId="2" xfId="0" applyNumberFormat="1" applyFont="1" applyFill="1" applyBorder="1" applyAlignment="1">
      <alignment horizontal="center" vertical="center" wrapText="1"/>
    </xf>
    <xf numFmtId="164" fontId="2" fillId="2" borderId="2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wrapText="1"/>
    </xf>
    <xf numFmtId="2" fontId="2" fillId="0" borderId="2" xfId="0" applyNumberFormat="1" applyFont="1" applyBorder="1" applyAlignment="1">
      <alignment horizontal="center" wrapText="1"/>
    </xf>
    <xf numFmtId="4" fontId="4" fillId="2" borderId="2" xfId="0" applyNumberFormat="1" applyFont="1" applyFill="1" applyBorder="1" applyAlignment="1">
      <alignment horizontal="center" vertical="center" wrapText="1"/>
    </xf>
    <xf numFmtId="164" fontId="4" fillId="2" borderId="2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vertical="top" wrapText="1"/>
    </xf>
    <xf numFmtId="0" fontId="4" fillId="0" borderId="2" xfId="0" applyFont="1" applyFill="1" applyBorder="1" applyAlignment="1">
      <alignment vertical="top" wrapText="1"/>
    </xf>
    <xf numFmtId="2" fontId="4" fillId="0" borderId="2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19" fillId="0" borderId="2" xfId="0" applyFont="1" applyBorder="1" applyAlignment="1">
      <alignment vertical="center" wrapText="1"/>
    </xf>
    <xf numFmtId="0" fontId="19" fillId="0" borderId="2" xfId="0" applyFont="1" applyBorder="1" applyAlignment="1">
      <alignment horizontal="right" vertical="center" wrapText="1"/>
    </xf>
    <xf numFmtId="0" fontId="16" fillId="0" borderId="2" xfId="0" applyFont="1" applyFill="1" applyBorder="1" applyAlignment="1">
      <alignment vertical="top" wrapText="1"/>
    </xf>
    <xf numFmtId="0" fontId="19" fillId="0" borderId="2" xfId="0" applyFont="1" applyBorder="1" applyAlignment="1">
      <alignment horizontal="left" vertical="center" wrapText="1"/>
    </xf>
    <xf numFmtId="0" fontId="20" fillId="0" borderId="2" xfId="0" applyFont="1" applyBorder="1" applyAlignment="1">
      <alignment horizontal="left" vertical="center" wrapText="1"/>
    </xf>
    <xf numFmtId="0" fontId="20" fillId="0" borderId="2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22" fontId="2" fillId="0" borderId="0" xfId="0" applyNumberFormat="1" applyFont="1"/>
    <xf numFmtId="0" fontId="20" fillId="0" borderId="0" xfId="0" applyFont="1"/>
    <xf numFmtId="0" fontId="5" fillId="0" borderId="0" xfId="1" applyFont="1" applyAlignment="1" applyProtection="1"/>
    <xf numFmtId="0" fontId="2" fillId="0" borderId="5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0" fillId="0" borderId="0" xfId="0" applyFont="1" applyAlignment="1">
      <alignment horizontal="left" vertical="top"/>
    </xf>
    <xf numFmtId="0" fontId="13" fillId="0" borderId="0" xfId="0" applyFont="1" applyBorder="1" applyAlignment="1"/>
    <xf numFmtId="0" fontId="15" fillId="0" borderId="0" xfId="0" applyFont="1" applyBorder="1" applyAlignment="1"/>
    <xf numFmtId="0" fontId="10" fillId="0" borderId="0" xfId="0" applyFont="1" applyBorder="1" applyAlignment="1">
      <alignment wrapText="1"/>
    </xf>
    <xf numFmtId="0" fontId="10" fillId="0" borderId="0" xfId="0" applyFont="1" applyAlignment="1"/>
    <xf numFmtId="0" fontId="11" fillId="0" borderId="0" xfId="0" applyFont="1" applyAlignment="1"/>
    <xf numFmtId="0" fontId="17" fillId="2" borderId="0" xfId="0" applyFont="1" applyFill="1" applyBorder="1" applyAlignment="1">
      <alignment horizontal="left" vertical="center" wrapText="1"/>
    </xf>
    <xf numFmtId="0" fontId="18" fillId="0" borderId="0" xfId="0" applyFont="1" applyBorder="1" applyAlignment="1">
      <alignment horizontal="left" vertical="center" wrapText="1"/>
    </xf>
    <xf numFmtId="0" fontId="18" fillId="0" borderId="0" xfId="0" applyFont="1" applyBorder="1" applyAlignment="1">
      <alignment horizontal="left" wrapText="1"/>
    </xf>
    <xf numFmtId="0" fontId="6" fillId="2" borderId="7" xfId="0" applyFont="1" applyFill="1" applyBorder="1" applyAlignment="1">
      <alignment vertical="center" wrapText="1"/>
    </xf>
    <xf numFmtId="0" fontId="7" fillId="0" borderId="7" xfId="0" applyFont="1" applyBorder="1" applyAlignment="1">
      <alignment vertical="center" wrapText="1"/>
    </xf>
    <xf numFmtId="0" fontId="7" fillId="0" borderId="7" xfId="0" applyFont="1" applyBorder="1" applyAlignment="1">
      <alignment wrapText="1"/>
    </xf>
  </cellXfs>
  <cellStyles count="3">
    <cellStyle name="Hyperlink" xfId="1" builtinId="8"/>
    <cellStyle name="Normal" xfId="0" builtinId="0"/>
    <cellStyle name="SAPBEXstdItem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42"/>
  <sheetViews>
    <sheetView tabSelected="1" zoomScaleNormal="100" workbookViewId="0">
      <pane ySplit="4" topLeftCell="A5" activePane="bottomLeft" state="frozen"/>
      <selection pane="bottomLeft" activeCell="D1" sqref="D1"/>
    </sheetView>
  </sheetViews>
  <sheetFormatPr defaultRowHeight="15" x14ac:dyDescent="0.25"/>
  <cols>
    <col min="1" max="1" width="7.42578125" customWidth="1"/>
    <col min="2" max="2" width="23.140625" customWidth="1"/>
    <col min="3" max="3" width="13" customWidth="1"/>
    <col min="4" max="4" width="10" bestFit="1" customWidth="1"/>
    <col min="5" max="5" width="10" customWidth="1"/>
    <col min="6" max="6" width="12.85546875" customWidth="1"/>
    <col min="7" max="7" width="11" customWidth="1"/>
    <col min="10" max="10" width="10.85546875" customWidth="1"/>
    <col min="11" max="11" width="10.42578125" customWidth="1"/>
    <col min="13" max="13" width="9.5703125" bestFit="1" customWidth="1"/>
  </cols>
  <sheetData>
    <row r="1" spans="1:23" ht="70.5" customHeight="1" x14ac:dyDescent="0.25">
      <c r="G1" s="62" t="s">
        <v>33</v>
      </c>
      <c r="H1" s="62"/>
      <c r="I1" s="62"/>
      <c r="J1" s="62"/>
      <c r="K1" s="62"/>
    </row>
    <row r="2" spans="1:23" ht="15.75" x14ac:dyDescent="0.25">
      <c r="A2" s="60" t="s">
        <v>30</v>
      </c>
      <c r="B2" s="61"/>
      <c r="C2" s="61"/>
      <c r="D2" s="61"/>
      <c r="E2" s="61"/>
      <c r="F2" s="61"/>
      <c r="G2" s="61"/>
      <c r="H2" s="61"/>
      <c r="I2" s="61"/>
      <c r="J2" s="61"/>
      <c r="K2" s="61"/>
    </row>
    <row r="3" spans="1:23" ht="34.5" customHeight="1" x14ac:dyDescent="0.25">
      <c r="A3" s="65" t="s">
        <v>80</v>
      </c>
      <c r="B3" s="65"/>
      <c r="C3" s="66"/>
      <c r="D3" s="66"/>
      <c r="E3" s="66"/>
      <c r="F3" s="66"/>
      <c r="G3" s="66"/>
      <c r="H3" s="66"/>
      <c r="I3" s="66"/>
      <c r="J3" s="66"/>
      <c r="K3" s="67"/>
    </row>
    <row r="4" spans="1:23" ht="120" x14ac:dyDescent="0.25">
      <c r="A4" s="3" t="s">
        <v>0</v>
      </c>
      <c r="B4" s="3" t="s">
        <v>4</v>
      </c>
      <c r="C4" s="3" t="s">
        <v>7</v>
      </c>
      <c r="D4" s="6" t="s">
        <v>12</v>
      </c>
      <c r="E4" s="6" t="s">
        <v>8</v>
      </c>
      <c r="F4" s="6" t="s">
        <v>13</v>
      </c>
      <c r="G4" s="6" t="s">
        <v>27</v>
      </c>
      <c r="H4" s="3" t="s">
        <v>16</v>
      </c>
      <c r="I4" s="3" t="s">
        <v>26</v>
      </c>
      <c r="J4" s="6" t="s">
        <v>32</v>
      </c>
      <c r="K4" s="3" t="s">
        <v>6</v>
      </c>
      <c r="L4" s="19"/>
      <c r="M4" s="19"/>
      <c r="N4" s="18"/>
      <c r="O4" s="18"/>
      <c r="P4" s="18"/>
      <c r="Q4" s="18"/>
      <c r="R4" s="18"/>
      <c r="S4" s="18"/>
      <c r="T4" s="18"/>
      <c r="U4" s="18"/>
      <c r="V4" s="18"/>
      <c r="W4" s="18"/>
    </row>
    <row r="5" spans="1:23" ht="27.75" customHeight="1" x14ac:dyDescent="0.25">
      <c r="A5" s="26">
        <v>1</v>
      </c>
      <c r="B5" s="26">
        <v>2</v>
      </c>
      <c r="C5" s="26" t="s">
        <v>9</v>
      </c>
      <c r="D5" s="26" t="s">
        <v>10</v>
      </c>
      <c r="E5" s="26" t="s">
        <v>11</v>
      </c>
      <c r="F5" s="26" t="s">
        <v>2</v>
      </c>
      <c r="G5" s="27" t="s">
        <v>15</v>
      </c>
      <c r="H5" s="28" t="s">
        <v>3</v>
      </c>
      <c r="I5" s="28" t="s">
        <v>5</v>
      </c>
      <c r="J5" s="28"/>
      <c r="K5" s="28" t="s">
        <v>14</v>
      </c>
    </row>
    <row r="6" spans="1:23" ht="24" x14ac:dyDescent="0.25">
      <c r="A6" s="2" t="s">
        <v>1</v>
      </c>
      <c r="B6" s="25" t="s">
        <v>34</v>
      </c>
      <c r="C6" s="29"/>
      <c r="D6" s="3"/>
      <c r="E6" s="30"/>
      <c r="F6" s="31"/>
      <c r="G6" s="32"/>
      <c r="H6" s="33"/>
      <c r="I6" s="34"/>
      <c r="J6" s="35"/>
      <c r="K6" s="36"/>
    </row>
    <row r="7" spans="1:23" ht="22.5" x14ac:dyDescent="0.25">
      <c r="A7" s="56" t="s">
        <v>17</v>
      </c>
      <c r="B7" s="45" t="s">
        <v>35</v>
      </c>
      <c r="C7" s="29"/>
      <c r="D7" s="3"/>
      <c r="E7" s="30"/>
      <c r="F7" s="31"/>
      <c r="G7" s="32"/>
      <c r="H7" s="33"/>
      <c r="I7" s="34"/>
      <c r="J7" s="35"/>
      <c r="K7" s="36"/>
      <c r="M7" s="20"/>
    </row>
    <row r="8" spans="1:23" ht="22.5" x14ac:dyDescent="0.25">
      <c r="A8" s="57"/>
      <c r="B8" s="46" t="s">
        <v>36</v>
      </c>
      <c r="C8" s="47" t="s">
        <v>46</v>
      </c>
      <c r="D8" s="3">
        <v>247.04</v>
      </c>
      <c r="E8" s="30" t="s">
        <v>82</v>
      </c>
      <c r="F8" s="31">
        <v>247.04</v>
      </c>
      <c r="G8" s="32">
        <f t="shared" ref="G8:G123" si="0">ROUND(F8/0.702804,6)</f>
        <v>351.50625200000002</v>
      </c>
      <c r="H8" s="33">
        <f t="shared" ref="H8:H123" si="1">ROUND(F8/0.702804,2)</f>
        <v>351.51</v>
      </c>
      <c r="I8" s="34">
        <f>ROUND((H8/100*100),2)</f>
        <v>351.51</v>
      </c>
      <c r="J8" s="35">
        <v>0</v>
      </c>
      <c r="K8" s="36">
        <f t="shared" ref="K8:K123" si="2">H8-G8</f>
        <v>3.7479999999732172E-3</v>
      </c>
    </row>
    <row r="9" spans="1:23" ht="22.5" x14ac:dyDescent="0.25">
      <c r="A9" s="57"/>
      <c r="B9" s="46" t="s">
        <v>37</v>
      </c>
      <c r="C9" s="47" t="s">
        <v>46</v>
      </c>
      <c r="D9" s="3">
        <v>254.76</v>
      </c>
      <c r="E9" s="30" t="s">
        <v>82</v>
      </c>
      <c r="F9" s="31">
        <v>254.76</v>
      </c>
      <c r="G9" s="32">
        <f t="shared" si="0"/>
        <v>362.49082199999998</v>
      </c>
      <c r="H9" s="33">
        <f t="shared" si="1"/>
        <v>362.49</v>
      </c>
      <c r="I9" s="34">
        <f t="shared" ref="I9:I118" si="3">ROUND((H9/100*100),2)</f>
        <v>362.49</v>
      </c>
      <c r="J9" s="35">
        <v>0</v>
      </c>
      <c r="K9" s="36">
        <f t="shared" si="2"/>
        <v>-8.2199999997101258E-4</v>
      </c>
    </row>
    <row r="10" spans="1:23" ht="22.5" x14ac:dyDescent="0.25">
      <c r="A10" s="57"/>
      <c r="B10" s="46" t="s">
        <v>38</v>
      </c>
      <c r="C10" s="47" t="s">
        <v>46</v>
      </c>
      <c r="D10" s="3">
        <v>262.48</v>
      </c>
      <c r="E10" s="30" t="s">
        <v>82</v>
      </c>
      <c r="F10" s="31">
        <v>262.48</v>
      </c>
      <c r="G10" s="32">
        <f t="shared" si="0"/>
        <v>373.475393</v>
      </c>
      <c r="H10" s="33">
        <f t="shared" si="1"/>
        <v>373.48</v>
      </c>
      <c r="I10" s="34">
        <f t="shared" si="3"/>
        <v>373.48</v>
      </c>
      <c r="J10" s="35">
        <v>0</v>
      </c>
      <c r="K10" s="36">
        <f t="shared" si="2"/>
        <v>4.607000000021344E-3</v>
      </c>
    </row>
    <row r="11" spans="1:23" ht="22.5" x14ac:dyDescent="0.25">
      <c r="A11" s="57"/>
      <c r="B11" s="46" t="s">
        <v>39</v>
      </c>
      <c r="C11" s="47" t="s">
        <v>46</v>
      </c>
      <c r="D11" s="30">
        <v>270.2</v>
      </c>
      <c r="E11" s="30" t="s">
        <v>82</v>
      </c>
      <c r="F11" s="31">
        <v>270.2</v>
      </c>
      <c r="G11" s="32">
        <f t="shared" si="0"/>
        <v>384.45996300000002</v>
      </c>
      <c r="H11" s="33">
        <f t="shared" si="1"/>
        <v>384.46</v>
      </c>
      <c r="I11" s="34">
        <f t="shared" si="3"/>
        <v>384.46</v>
      </c>
      <c r="J11" s="35">
        <v>0</v>
      </c>
      <c r="K11" s="36">
        <f t="shared" si="2"/>
        <v>3.6999999963427399E-5</v>
      </c>
    </row>
    <row r="12" spans="1:23" ht="22.5" x14ac:dyDescent="0.25">
      <c r="A12" s="57"/>
      <c r="B12" s="46" t="s">
        <v>40</v>
      </c>
      <c r="C12" s="47" t="s">
        <v>46</v>
      </c>
      <c r="D12" s="3">
        <v>277.92</v>
      </c>
      <c r="E12" s="30" t="s">
        <v>82</v>
      </c>
      <c r="F12" s="31">
        <v>277.92</v>
      </c>
      <c r="G12" s="32">
        <f t="shared" si="0"/>
        <v>395.44453399999998</v>
      </c>
      <c r="H12" s="33">
        <f t="shared" si="1"/>
        <v>395.44</v>
      </c>
      <c r="I12" s="34">
        <f t="shared" si="3"/>
        <v>395.44</v>
      </c>
      <c r="J12" s="35">
        <v>0</v>
      </c>
      <c r="K12" s="36">
        <f t="shared" si="2"/>
        <v>-4.5339999999782776E-3</v>
      </c>
    </row>
    <row r="13" spans="1:23" ht="22.5" x14ac:dyDescent="0.25">
      <c r="A13" s="57"/>
      <c r="B13" s="46" t="s">
        <v>41</v>
      </c>
      <c r="C13" s="47" t="s">
        <v>46</v>
      </c>
      <c r="D13" s="3">
        <v>285.64</v>
      </c>
      <c r="E13" s="30" t="s">
        <v>82</v>
      </c>
      <c r="F13" s="31">
        <v>285.64</v>
      </c>
      <c r="G13" s="32">
        <f t="shared" si="0"/>
        <v>406.429104</v>
      </c>
      <c r="H13" s="33">
        <f t="shared" si="1"/>
        <v>406.43</v>
      </c>
      <c r="I13" s="34">
        <f t="shared" si="3"/>
        <v>406.43</v>
      </c>
      <c r="J13" s="35">
        <v>0</v>
      </c>
      <c r="K13" s="36">
        <f t="shared" si="2"/>
        <v>8.9600000001155422E-4</v>
      </c>
    </row>
    <row r="14" spans="1:23" ht="22.5" x14ac:dyDescent="0.25">
      <c r="A14" s="57"/>
      <c r="B14" s="46" t="s">
        <v>42</v>
      </c>
      <c r="C14" s="47" t="s">
        <v>46</v>
      </c>
      <c r="D14" s="3">
        <v>293.36</v>
      </c>
      <c r="E14" s="30" t="s">
        <v>82</v>
      </c>
      <c r="F14" s="31">
        <v>293.36</v>
      </c>
      <c r="G14" s="32">
        <f t="shared" si="0"/>
        <v>417.41367400000001</v>
      </c>
      <c r="H14" s="33">
        <f t="shared" si="1"/>
        <v>417.41</v>
      </c>
      <c r="I14" s="34">
        <f t="shared" si="3"/>
        <v>417.41</v>
      </c>
      <c r="J14" s="35">
        <v>0</v>
      </c>
      <c r="K14" s="36">
        <f t="shared" si="2"/>
        <v>-3.673999999989519E-3</v>
      </c>
    </row>
    <row r="15" spans="1:23" ht="22.5" x14ac:dyDescent="0.25">
      <c r="A15" s="57"/>
      <c r="B15" s="46" t="s">
        <v>43</v>
      </c>
      <c r="C15" s="47" t="s">
        <v>46</v>
      </c>
      <c r="D15" s="30">
        <v>366.7</v>
      </c>
      <c r="E15" s="30" t="s">
        <v>82</v>
      </c>
      <c r="F15" s="31">
        <v>366.7</v>
      </c>
      <c r="G15" s="32">
        <f t="shared" si="0"/>
        <v>521.76709300000005</v>
      </c>
      <c r="H15" s="33">
        <f t="shared" si="1"/>
        <v>521.77</v>
      </c>
      <c r="I15" s="34">
        <f t="shared" si="3"/>
        <v>521.77</v>
      </c>
      <c r="J15" s="35">
        <v>0</v>
      </c>
      <c r="K15" s="36">
        <f t="shared" si="2"/>
        <v>2.9069999999364882E-3</v>
      </c>
    </row>
    <row r="16" spans="1:23" ht="22.5" x14ac:dyDescent="0.25">
      <c r="A16" s="57"/>
      <c r="B16" s="46" t="s">
        <v>44</v>
      </c>
      <c r="C16" s="47" t="s">
        <v>46</v>
      </c>
      <c r="D16" s="3">
        <v>440.04</v>
      </c>
      <c r="E16" s="30" t="s">
        <v>82</v>
      </c>
      <c r="F16" s="31">
        <v>440.04</v>
      </c>
      <c r="G16" s="32">
        <f t="shared" si="0"/>
        <v>626.12051199999996</v>
      </c>
      <c r="H16" s="33">
        <f t="shared" si="1"/>
        <v>626.12</v>
      </c>
      <c r="I16" s="34">
        <f t="shared" si="3"/>
        <v>626.12</v>
      </c>
      <c r="J16" s="35">
        <v>0</v>
      </c>
      <c r="K16" s="36">
        <f t="shared" si="2"/>
        <v>-5.1199999995787948E-4</v>
      </c>
    </row>
    <row r="17" spans="1:11" ht="22.5" x14ac:dyDescent="0.25">
      <c r="A17" s="58"/>
      <c r="B17" s="46" t="s">
        <v>45</v>
      </c>
      <c r="C17" s="47" t="s">
        <v>46</v>
      </c>
      <c r="D17" s="3">
        <v>513.38</v>
      </c>
      <c r="E17" s="30" t="s">
        <v>82</v>
      </c>
      <c r="F17" s="31">
        <v>513.38</v>
      </c>
      <c r="G17" s="32">
        <f t="shared" si="0"/>
        <v>730.47393</v>
      </c>
      <c r="H17" s="33">
        <f t="shared" si="1"/>
        <v>730.47</v>
      </c>
      <c r="I17" s="34">
        <f t="shared" si="3"/>
        <v>730.47</v>
      </c>
      <c r="J17" s="35">
        <v>0</v>
      </c>
      <c r="K17" s="36">
        <f t="shared" si="2"/>
        <v>-3.9299999999684587E-3</v>
      </c>
    </row>
    <row r="18" spans="1:11" ht="22.5" x14ac:dyDescent="0.25">
      <c r="A18" s="56" t="s">
        <v>18</v>
      </c>
      <c r="B18" s="45" t="s">
        <v>47</v>
      </c>
      <c r="C18" s="47"/>
      <c r="D18" s="3"/>
      <c r="E18" s="30"/>
      <c r="F18" s="31"/>
      <c r="G18" s="32"/>
      <c r="H18" s="33"/>
      <c r="I18" s="34"/>
      <c r="J18" s="35"/>
      <c r="K18" s="36"/>
    </row>
    <row r="19" spans="1:11" ht="22.5" x14ac:dyDescent="0.25">
      <c r="A19" s="57"/>
      <c r="B19" s="46" t="s">
        <v>36</v>
      </c>
      <c r="C19" s="47" t="s">
        <v>46</v>
      </c>
      <c r="D19" s="3">
        <v>324.24</v>
      </c>
      <c r="E19" s="30" t="s">
        <v>82</v>
      </c>
      <c r="F19" s="31">
        <v>324.24</v>
      </c>
      <c r="G19" s="32">
        <f t="shared" si="0"/>
        <v>461.35195599999997</v>
      </c>
      <c r="H19" s="33">
        <f t="shared" si="1"/>
        <v>461.35</v>
      </c>
      <c r="I19" s="34">
        <f t="shared" si="3"/>
        <v>461.35</v>
      </c>
      <c r="J19" s="35">
        <v>0</v>
      </c>
      <c r="K19" s="36">
        <f t="shared" si="2"/>
        <v>-1.9559999999501088E-3</v>
      </c>
    </row>
    <row r="20" spans="1:11" ht="22.5" x14ac:dyDescent="0.25">
      <c r="A20" s="57"/>
      <c r="B20" s="46" t="s">
        <v>37</v>
      </c>
      <c r="C20" s="47" t="s">
        <v>46</v>
      </c>
      <c r="D20" s="3">
        <v>331.96</v>
      </c>
      <c r="E20" s="30" t="s">
        <v>82</v>
      </c>
      <c r="F20" s="31">
        <v>331.96</v>
      </c>
      <c r="G20" s="32">
        <f t="shared" si="0"/>
        <v>472.33652599999999</v>
      </c>
      <c r="H20" s="33">
        <f t="shared" si="1"/>
        <v>472.34</v>
      </c>
      <c r="I20" s="34">
        <f t="shared" si="3"/>
        <v>472.34</v>
      </c>
      <c r="J20" s="35">
        <v>0</v>
      </c>
      <c r="K20" s="36">
        <f t="shared" si="2"/>
        <v>3.4739999999828797E-3</v>
      </c>
    </row>
    <row r="21" spans="1:11" ht="22.5" x14ac:dyDescent="0.25">
      <c r="A21" s="57"/>
      <c r="B21" s="46" t="s">
        <v>38</v>
      </c>
      <c r="C21" s="47" t="s">
        <v>46</v>
      </c>
      <c r="D21" s="3">
        <v>339.68</v>
      </c>
      <c r="E21" s="30" t="s">
        <v>82</v>
      </c>
      <c r="F21" s="31">
        <v>339.68</v>
      </c>
      <c r="G21" s="32">
        <f t="shared" si="0"/>
        <v>483.32109700000001</v>
      </c>
      <c r="H21" s="33">
        <f t="shared" si="1"/>
        <v>483.32</v>
      </c>
      <c r="I21" s="34">
        <f t="shared" si="3"/>
        <v>483.32</v>
      </c>
      <c r="J21" s="35">
        <v>0</v>
      </c>
      <c r="K21" s="36">
        <f t="shared" si="2"/>
        <v>-1.0970000000156688E-3</v>
      </c>
    </row>
    <row r="22" spans="1:11" ht="22.5" x14ac:dyDescent="0.25">
      <c r="A22" s="57"/>
      <c r="B22" s="46" t="s">
        <v>39</v>
      </c>
      <c r="C22" s="47" t="s">
        <v>46</v>
      </c>
      <c r="D22" s="30">
        <v>347.4</v>
      </c>
      <c r="E22" s="30" t="s">
        <v>82</v>
      </c>
      <c r="F22" s="31">
        <v>347.4</v>
      </c>
      <c r="G22" s="32">
        <f t="shared" si="0"/>
        <v>494.30566700000003</v>
      </c>
      <c r="H22" s="33">
        <f t="shared" si="1"/>
        <v>494.31</v>
      </c>
      <c r="I22" s="34">
        <f t="shared" si="3"/>
        <v>494.31</v>
      </c>
      <c r="J22" s="35">
        <v>0</v>
      </c>
      <c r="K22" s="36">
        <f t="shared" si="2"/>
        <v>4.3329999999741631E-3</v>
      </c>
    </row>
    <row r="23" spans="1:11" ht="22.5" x14ac:dyDescent="0.25">
      <c r="A23" s="57"/>
      <c r="B23" s="46" t="s">
        <v>40</v>
      </c>
      <c r="C23" s="47" t="s">
        <v>46</v>
      </c>
      <c r="D23" s="3">
        <v>355.12</v>
      </c>
      <c r="E23" s="30" t="s">
        <v>82</v>
      </c>
      <c r="F23" s="31">
        <v>355.12</v>
      </c>
      <c r="G23" s="32">
        <f t="shared" si="0"/>
        <v>505.29023699999999</v>
      </c>
      <c r="H23" s="33">
        <f t="shared" si="1"/>
        <v>505.29</v>
      </c>
      <c r="I23" s="34">
        <f t="shared" si="3"/>
        <v>505.29</v>
      </c>
      <c r="J23" s="35">
        <v>0</v>
      </c>
      <c r="K23" s="36">
        <f t="shared" si="2"/>
        <v>-2.3699999997006671E-4</v>
      </c>
    </row>
    <row r="24" spans="1:11" ht="22.5" x14ac:dyDescent="0.25">
      <c r="A24" s="57"/>
      <c r="B24" s="46" t="s">
        <v>41</v>
      </c>
      <c r="C24" s="47" t="s">
        <v>46</v>
      </c>
      <c r="D24" s="3">
        <v>362.84</v>
      </c>
      <c r="E24" s="30" t="s">
        <v>82</v>
      </c>
      <c r="F24" s="31">
        <v>362.84</v>
      </c>
      <c r="G24" s="32">
        <f t="shared" si="0"/>
        <v>516.27480800000001</v>
      </c>
      <c r="H24" s="33">
        <f t="shared" si="1"/>
        <v>516.27</v>
      </c>
      <c r="I24" s="34">
        <f t="shared" si="3"/>
        <v>516.27</v>
      </c>
      <c r="J24" s="35">
        <v>0</v>
      </c>
      <c r="K24" s="36">
        <f t="shared" si="2"/>
        <v>-4.8080000000254586E-3</v>
      </c>
    </row>
    <row r="25" spans="1:11" ht="22.5" x14ac:dyDescent="0.25">
      <c r="A25" s="57"/>
      <c r="B25" s="46" t="s">
        <v>42</v>
      </c>
      <c r="C25" s="47" t="s">
        <v>46</v>
      </c>
      <c r="D25" s="3">
        <v>370.56</v>
      </c>
      <c r="E25" s="30" t="s">
        <v>82</v>
      </c>
      <c r="F25" s="31">
        <v>370.56</v>
      </c>
      <c r="G25" s="32">
        <f t="shared" si="0"/>
        <v>527.25937799999997</v>
      </c>
      <c r="H25" s="33">
        <f t="shared" si="1"/>
        <v>527.26</v>
      </c>
      <c r="I25" s="34">
        <f t="shared" si="3"/>
        <v>527.26</v>
      </c>
      <c r="J25" s="35">
        <v>0</v>
      </c>
      <c r="K25" s="36">
        <f t="shared" si="2"/>
        <v>6.2200000002121669E-4</v>
      </c>
    </row>
    <row r="26" spans="1:11" ht="22.5" x14ac:dyDescent="0.25">
      <c r="A26" s="57"/>
      <c r="B26" s="46" t="s">
        <v>43</v>
      </c>
      <c r="C26" s="47" t="s">
        <v>46</v>
      </c>
      <c r="D26" s="30">
        <v>443.9</v>
      </c>
      <c r="E26" s="30" t="s">
        <v>82</v>
      </c>
      <c r="F26" s="31">
        <v>443.9</v>
      </c>
      <c r="G26" s="32">
        <f t="shared" si="0"/>
        <v>631.612797</v>
      </c>
      <c r="H26" s="33">
        <f t="shared" si="1"/>
        <v>631.61</v>
      </c>
      <c r="I26" s="34">
        <f t="shared" si="3"/>
        <v>631.61</v>
      </c>
      <c r="J26" s="35">
        <v>0</v>
      </c>
      <c r="K26" s="36">
        <f t="shared" si="2"/>
        <v>-2.7969999999868378E-3</v>
      </c>
    </row>
    <row r="27" spans="1:11" ht="22.5" x14ac:dyDescent="0.25">
      <c r="A27" s="57"/>
      <c r="B27" s="46" t="s">
        <v>44</v>
      </c>
      <c r="C27" s="47" t="s">
        <v>46</v>
      </c>
      <c r="D27" s="3">
        <v>517.24</v>
      </c>
      <c r="E27" s="30" t="s">
        <v>82</v>
      </c>
      <c r="F27" s="31">
        <v>517.24</v>
      </c>
      <c r="G27" s="32">
        <f t="shared" si="0"/>
        <v>735.96621500000003</v>
      </c>
      <c r="H27" s="33">
        <f t="shared" si="1"/>
        <v>735.97</v>
      </c>
      <c r="I27" s="34">
        <f t="shared" si="3"/>
        <v>735.97</v>
      </c>
      <c r="J27" s="35">
        <v>0</v>
      </c>
      <c r="K27" s="36">
        <f t="shared" si="2"/>
        <v>3.784999999993488E-3</v>
      </c>
    </row>
    <row r="28" spans="1:11" ht="22.5" x14ac:dyDescent="0.25">
      <c r="A28" s="58"/>
      <c r="B28" s="46" t="s">
        <v>45</v>
      </c>
      <c r="C28" s="47" t="s">
        <v>46</v>
      </c>
      <c r="D28" s="3">
        <v>590.58000000000004</v>
      </c>
      <c r="E28" s="30" t="s">
        <v>82</v>
      </c>
      <c r="F28" s="31">
        <v>590.58000000000004</v>
      </c>
      <c r="G28" s="32">
        <f t="shared" si="0"/>
        <v>840.31963399999995</v>
      </c>
      <c r="H28" s="33">
        <f t="shared" si="1"/>
        <v>840.32</v>
      </c>
      <c r="I28" s="34">
        <f t="shared" si="3"/>
        <v>840.32</v>
      </c>
      <c r="J28" s="35">
        <v>0</v>
      </c>
      <c r="K28" s="36">
        <f t="shared" si="2"/>
        <v>3.6600000009912037E-4</v>
      </c>
    </row>
    <row r="29" spans="1:11" ht="22.5" x14ac:dyDescent="0.25">
      <c r="A29" s="56" t="s">
        <v>19</v>
      </c>
      <c r="B29" s="48" t="s">
        <v>48</v>
      </c>
      <c r="C29" s="47"/>
      <c r="D29" s="3"/>
      <c r="E29" s="30"/>
      <c r="F29" s="31"/>
      <c r="G29" s="32"/>
      <c r="H29" s="33"/>
      <c r="I29" s="34"/>
      <c r="J29" s="35"/>
      <c r="K29" s="36"/>
    </row>
    <row r="30" spans="1:11" ht="22.5" x14ac:dyDescent="0.25">
      <c r="A30" s="57"/>
      <c r="B30" s="46" t="s">
        <v>36</v>
      </c>
      <c r="C30" s="47" t="s">
        <v>46</v>
      </c>
      <c r="D30" s="3">
        <v>401.44</v>
      </c>
      <c r="E30" s="30" t="s">
        <v>82</v>
      </c>
      <c r="F30" s="31">
        <v>401.44</v>
      </c>
      <c r="G30" s="32">
        <f t="shared" si="0"/>
        <v>571.19766000000004</v>
      </c>
      <c r="H30" s="33">
        <f t="shared" si="1"/>
        <v>571.20000000000005</v>
      </c>
      <c r="I30" s="34">
        <f t="shared" si="3"/>
        <v>571.20000000000005</v>
      </c>
      <c r="J30" s="35">
        <v>0</v>
      </c>
      <c r="K30" s="36">
        <f t="shared" si="2"/>
        <v>2.3400000000037835E-3</v>
      </c>
    </row>
    <row r="31" spans="1:11" ht="22.5" x14ac:dyDescent="0.25">
      <c r="A31" s="57"/>
      <c r="B31" s="46" t="s">
        <v>37</v>
      </c>
      <c r="C31" s="47" t="s">
        <v>46</v>
      </c>
      <c r="D31" s="3">
        <v>409.16</v>
      </c>
      <c r="E31" s="30" t="s">
        <v>82</v>
      </c>
      <c r="F31" s="31">
        <v>409.16</v>
      </c>
      <c r="G31" s="32">
        <f t="shared" si="0"/>
        <v>582.18223</v>
      </c>
      <c r="H31" s="33">
        <f t="shared" si="1"/>
        <v>582.17999999999995</v>
      </c>
      <c r="I31" s="34">
        <f t="shared" si="3"/>
        <v>582.17999999999995</v>
      </c>
      <c r="J31" s="35">
        <v>0</v>
      </c>
      <c r="K31" s="36">
        <f t="shared" si="2"/>
        <v>-2.2300000000541331E-3</v>
      </c>
    </row>
    <row r="32" spans="1:11" ht="22.5" x14ac:dyDescent="0.25">
      <c r="A32" s="57"/>
      <c r="B32" s="46" t="s">
        <v>38</v>
      </c>
      <c r="C32" s="47" t="s">
        <v>46</v>
      </c>
      <c r="D32" s="3">
        <v>416.88</v>
      </c>
      <c r="E32" s="30" t="s">
        <v>82</v>
      </c>
      <c r="F32" s="31">
        <v>416.88</v>
      </c>
      <c r="G32" s="32">
        <f t="shared" si="0"/>
        <v>593.16679999999997</v>
      </c>
      <c r="H32" s="33">
        <f t="shared" si="1"/>
        <v>593.16999999999996</v>
      </c>
      <c r="I32" s="34">
        <f t="shared" si="3"/>
        <v>593.16999999999996</v>
      </c>
      <c r="J32" s="35">
        <v>0</v>
      </c>
      <c r="K32" s="36">
        <f t="shared" si="2"/>
        <v>3.1999999999925421E-3</v>
      </c>
    </row>
    <row r="33" spans="1:11" ht="22.5" x14ac:dyDescent="0.25">
      <c r="A33" s="57"/>
      <c r="B33" s="46" t="s">
        <v>39</v>
      </c>
      <c r="C33" s="47" t="s">
        <v>46</v>
      </c>
      <c r="D33" s="30">
        <v>424.6</v>
      </c>
      <c r="E33" s="30" t="s">
        <v>82</v>
      </c>
      <c r="F33" s="31">
        <v>424.6</v>
      </c>
      <c r="G33" s="32">
        <f t="shared" si="0"/>
        <v>604.15137100000004</v>
      </c>
      <c r="H33" s="33">
        <f t="shared" si="1"/>
        <v>604.15</v>
      </c>
      <c r="I33" s="34">
        <f t="shared" si="3"/>
        <v>604.15</v>
      </c>
      <c r="J33" s="35">
        <v>0</v>
      </c>
      <c r="K33" s="36">
        <f t="shared" si="2"/>
        <v>-1.3710000000628497E-3</v>
      </c>
    </row>
    <row r="34" spans="1:11" ht="22.5" x14ac:dyDescent="0.25">
      <c r="A34" s="57"/>
      <c r="B34" s="46" t="s">
        <v>40</v>
      </c>
      <c r="C34" s="47" t="s">
        <v>46</v>
      </c>
      <c r="D34" s="3">
        <v>432.32</v>
      </c>
      <c r="E34" s="30" t="s">
        <v>82</v>
      </c>
      <c r="F34" s="31">
        <v>432.32</v>
      </c>
      <c r="G34" s="32">
        <f t="shared" si="0"/>
        <v>615.135941</v>
      </c>
      <c r="H34" s="33">
        <f t="shared" si="1"/>
        <v>615.14</v>
      </c>
      <c r="I34" s="34">
        <f t="shared" si="3"/>
        <v>615.14</v>
      </c>
      <c r="J34" s="35">
        <v>0</v>
      </c>
      <c r="K34" s="36">
        <f t="shared" si="2"/>
        <v>4.0589999999838255E-3</v>
      </c>
    </row>
    <row r="35" spans="1:11" ht="22.5" x14ac:dyDescent="0.25">
      <c r="A35" s="57"/>
      <c r="B35" s="46" t="s">
        <v>41</v>
      </c>
      <c r="C35" s="47" t="s">
        <v>46</v>
      </c>
      <c r="D35" s="3">
        <v>440.04</v>
      </c>
      <c r="E35" s="30" t="s">
        <v>82</v>
      </c>
      <c r="F35" s="31">
        <v>440.04</v>
      </c>
      <c r="G35" s="32">
        <f t="shared" si="0"/>
        <v>626.12051199999996</v>
      </c>
      <c r="H35" s="33">
        <f t="shared" si="1"/>
        <v>626.12</v>
      </c>
      <c r="I35" s="34">
        <f t="shared" si="3"/>
        <v>626.12</v>
      </c>
      <c r="J35" s="35">
        <v>0</v>
      </c>
      <c r="K35" s="36">
        <f t="shared" si="2"/>
        <v>-5.1199999995787948E-4</v>
      </c>
    </row>
    <row r="36" spans="1:11" ht="22.5" x14ac:dyDescent="0.25">
      <c r="A36" s="57"/>
      <c r="B36" s="46" t="s">
        <v>42</v>
      </c>
      <c r="C36" s="47" t="s">
        <v>46</v>
      </c>
      <c r="D36" s="3">
        <v>447.76</v>
      </c>
      <c r="E36" s="30" t="s">
        <v>82</v>
      </c>
      <c r="F36" s="31">
        <v>447.76</v>
      </c>
      <c r="G36" s="32">
        <f t="shared" si="0"/>
        <v>637.10508200000004</v>
      </c>
      <c r="H36" s="33">
        <f t="shared" si="1"/>
        <v>637.11</v>
      </c>
      <c r="I36" s="34">
        <f t="shared" si="3"/>
        <v>637.11</v>
      </c>
      <c r="J36" s="35">
        <v>0</v>
      </c>
      <c r="K36" s="36">
        <f t="shared" si="2"/>
        <v>4.9179999999751089E-3</v>
      </c>
    </row>
    <row r="37" spans="1:11" ht="22.5" x14ac:dyDescent="0.25">
      <c r="A37" s="57"/>
      <c r="B37" s="46" t="s">
        <v>43</v>
      </c>
      <c r="C37" s="47" t="s">
        <v>46</v>
      </c>
      <c r="D37" s="30">
        <v>521.1</v>
      </c>
      <c r="E37" s="30" t="s">
        <v>82</v>
      </c>
      <c r="F37" s="31">
        <v>521.1</v>
      </c>
      <c r="G37" s="32">
        <f t="shared" si="0"/>
        <v>741.45850099999996</v>
      </c>
      <c r="H37" s="33">
        <f t="shared" si="1"/>
        <v>741.46</v>
      </c>
      <c r="I37" s="34">
        <f t="shared" si="3"/>
        <v>741.46</v>
      </c>
      <c r="J37" s="35">
        <v>0</v>
      </c>
      <c r="K37" s="36">
        <f t="shared" si="2"/>
        <v>1.4990000000807413E-3</v>
      </c>
    </row>
    <row r="38" spans="1:11" ht="22.5" x14ac:dyDescent="0.25">
      <c r="A38" s="57"/>
      <c r="B38" s="46" t="s">
        <v>44</v>
      </c>
      <c r="C38" s="47" t="s">
        <v>46</v>
      </c>
      <c r="D38" s="3">
        <v>594.44000000000005</v>
      </c>
      <c r="E38" s="30" t="s">
        <v>82</v>
      </c>
      <c r="F38" s="31">
        <v>594.44000000000005</v>
      </c>
      <c r="G38" s="32">
        <f t="shared" si="0"/>
        <v>845.81191899999999</v>
      </c>
      <c r="H38" s="33">
        <f t="shared" si="1"/>
        <v>845.81</v>
      </c>
      <c r="I38" s="34">
        <f t="shared" si="3"/>
        <v>845.81</v>
      </c>
      <c r="J38" s="35">
        <v>0</v>
      </c>
      <c r="K38" s="36">
        <f t="shared" si="2"/>
        <v>-1.9190000000435248E-3</v>
      </c>
    </row>
    <row r="39" spans="1:11" ht="22.5" x14ac:dyDescent="0.25">
      <c r="A39" s="58"/>
      <c r="B39" s="46" t="s">
        <v>45</v>
      </c>
      <c r="C39" s="47" t="s">
        <v>46</v>
      </c>
      <c r="D39" s="3">
        <v>667.78</v>
      </c>
      <c r="E39" s="30" t="s">
        <v>82</v>
      </c>
      <c r="F39" s="31">
        <v>667.78</v>
      </c>
      <c r="G39" s="32">
        <f t="shared" si="0"/>
        <v>950.16533800000002</v>
      </c>
      <c r="H39" s="33">
        <f t="shared" si="1"/>
        <v>950.17</v>
      </c>
      <c r="I39" s="34">
        <f t="shared" si="3"/>
        <v>950.17</v>
      </c>
      <c r="J39" s="35">
        <v>0</v>
      </c>
      <c r="K39" s="36">
        <f t="shared" si="2"/>
        <v>4.6619999999393258E-3</v>
      </c>
    </row>
    <row r="40" spans="1:11" ht="37.5" customHeight="1" x14ac:dyDescent="0.25">
      <c r="A40" s="44">
        <v>2</v>
      </c>
      <c r="B40" s="49" t="s">
        <v>49</v>
      </c>
      <c r="C40" s="47"/>
      <c r="D40" s="3"/>
      <c r="E40" s="30"/>
      <c r="F40" s="31"/>
      <c r="G40" s="32"/>
      <c r="H40" s="33"/>
      <c r="I40" s="34"/>
      <c r="J40" s="35"/>
      <c r="K40" s="36"/>
    </row>
    <row r="41" spans="1:11" ht="22.5" x14ac:dyDescent="0.25">
      <c r="A41" s="56" t="s">
        <v>20</v>
      </c>
      <c r="B41" s="45" t="s">
        <v>35</v>
      </c>
      <c r="C41" s="47"/>
      <c r="D41" s="3"/>
      <c r="E41" s="30"/>
      <c r="F41" s="31"/>
      <c r="G41" s="32"/>
      <c r="H41" s="33"/>
      <c r="I41" s="34"/>
      <c r="J41" s="35"/>
      <c r="K41" s="36"/>
    </row>
    <row r="42" spans="1:11" ht="22.5" x14ac:dyDescent="0.25">
      <c r="A42" s="57"/>
      <c r="B42" s="46" t="s">
        <v>36</v>
      </c>
      <c r="C42" s="47" t="s">
        <v>46</v>
      </c>
      <c r="D42" s="30">
        <v>270.2</v>
      </c>
      <c r="E42" s="30" t="s">
        <v>82</v>
      </c>
      <c r="F42" s="31">
        <v>270.2</v>
      </c>
      <c r="G42" s="32">
        <f t="shared" si="0"/>
        <v>384.45996300000002</v>
      </c>
      <c r="H42" s="33">
        <f t="shared" si="1"/>
        <v>384.46</v>
      </c>
      <c r="I42" s="34">
        <f t="shared" si="3"/>
        <v>384.46</v>
      </c>
      <c r="J42" s="35">
        <v>0</v>
      </c>
      <c r="K42" s="36">
        <f t="shared" si="2"/>
        <v>3.6999999963427399E-5</v>
      </c>
    </row>
    <row r="43" spans="1:11" ht="22.5" x14ac:dyDescent="0.25">
      <c r="A43" s="57"/>
      <c r="B43" s="46" t="s">
        <v>37</v>
      </c>
      <c r="C43" s="47" t="s">
        <v>46</v>
      </c>
      <c r="D43" s="3">
        <v>277.92</v>
      </c>
      <c r="E43" s="30" t="s">
        <v>82</v>
      </c>
      <c r="F43" s="31">
        <v>277.92</v>
      </c>
      <c r="G43" s="32">
        <f t="shared" si="0"/>
        <v>395.44453399999998</v>
      </c>
      <c r="H43" s="33">
        <f t="shared" si="1"/>
        <v>395.44</v>
      </c>
      <c r="I43" s="34">
        <f t="shared" si="3"/>
        <v>395.44</v>
      </c>
      <c r="J43" s="35">
        <v>0</v>
      </c>
      <c r="K43" s="36">
        <f t="shared" si="2"/>
        <v>-4.5339999999782776E-3</v>
      </c>
    </row>
    <row r="44" spans="1:11" ht="22.5" x14ac:dyDescent="0.25">
      <c r="A44" s="57"/>
      <c r="B44" s="46" t="s">
        <v>38</v>
      </c>
      <c r="C44" s="47" t="s">
        <v>46</v>
      </c>
      <c r="D44" s="3">
        <v>285.64</v>
      </c>
      <c r="E44" s="30" t="s">
        <v>82</v>
      </c>
      <c r="F44" s="31">
        <v>285.64</v>
      </c>
      <c r="G44" s="32">
        <f t="shared" si="0"/>
        <v>406.429104</v>
      </c>
      <c r="H44" s="33">
        <f t="shared" si="1"/>
        <v>406.43</v>
      </c>
      <c r="I44" s="34">
        <f t="shared" si="3"/>
        <v>406.43</v>
      </c>
      <c r="J44" s="35">
        <v>0</v>
      </c>
      <c r="K44" s="36">
        <f t="shared" si="2"/>
        <v>8.9600000001155422E-4</v>
      </c>
    </row>
    <row r="45" spans="1:11" ht="22.5" x14ac:dyDescent="0.25">
      <c r="A45" s="57"/>
      <c r="B45" s="46" t="s">
        <v>39</v>
      </c>
      <c r="C45" s="47" t="s">
        <v>46</v>
      </c>
      <c r="D45" s="3">
        <v>293.36</v>
      </c>
      <c r="E45" s="30" t="s">
        <v>82</v>
      </c>
      <c r="F45" s="31">
        <v>293.36</v>
      </c>
      <c r="G45" s="32">
        <f t="shared" si="0"/>
        <v>417.41367400000001</v>
      </c>
      <c r="H45" s="33">
        <f t="shared" si="1"/>
        <v>417.41</v>
      </c>
      <c r="I45" s="34">
        <f t="shared" si="3"/>
        <v>417.41</v>
      </c>
      <c r="J45" s="35">
        <v>0</v>
      </c>
      <c r="K45" s="36">
        <f t="shared" si="2"/>
        <v>-3.673999999989519E-3</v>
      </c>
    </row>
    <row r="46" spans="1:11" ht="22.5" x14ac:dyDescent="0.25">
      <c r="A46" s="57"/>
      <c r="B46" s="46" t="s">
        <v>40</v>
      </c>
      <c r="C46" s="47" t="s">
        <v>46</v>
      </c>
      <c r="D46" s="3">
        <v>301.08</v>
      </c>
      <c r="E46" s="30" t="s">
        <v>82</v>
      </c>
      <c r="F46" s="31">
        <v>301.08</v>
      </c>
      <c r="G46" s="32">
        <f t="shared" si="0"/>
        <v>428.39824499999997</v>
      </c>
      <c r="H46" s="33">
        <f t="shared" si="1"/>
        <v>428.4</v>
      </c>
      <c r="I46" s="34">
        <f t="shared" si="3"/>
        <v>428.4</v>
      </c>
      <c r="J46" s="35">
        <v>0</v>
      </c>
      <c r="K46" s="36">
        <f t="shared" si="2"/>
        <v>1.7550000000028376E-3</v>
      </c>
    </row>
    <row r="47" spans="1:11" ht="22.5" x14ac:dyDescent="0.25">
      <c r="A47" s="57"/>
      <c r="B47" s="46" t="s">
        <v>41</v>
      </c>
      <c r="C47" s="47" t="s">
        <v>46</v>
      </c>
      <c r="D47" s="30">
        <v>308.8</v>
      </c>
      <c r="E47" s="30" t="s">
        <v>82</v>
      </c>
      <c r="F47" s="31">
        <v>308.8</v>
      </c>
      <c r="G47" s="32">
        <f t="shared" si="0"/>
        <v>439.38281499999999</v>
      </c>
      <c r="H47" s="33">
        <f t="shared" si="1"/>
        <v>439.38</v>
      </c>
      <c r="I47" s="34">
        <f t="shared" si="3"/>
        <v>439.38</v>
      </c>
      <c r="J47" s="35">
        <v>0</v>
      </c>
      <c r="K47" s="36">
        <f t="shared" si="2"/>
        <v>-2.8149999999982356E-3</v>
      </c>
    </row>
    <row r="48" spans="1:11" ht="22.5" x14ac:dyDescent="0.25">
      <c r="A48" s="57"/>
      <c r="B48" s="46" t="s">
        <v>42</v>
      </c>
      <c r="C48" s="47" t="s">
        <v>46</v>
      </c>
      <c r="D48" s="3">
        <v>316.52</v>
      </c>
      <c r="E48" s="30" t="s">
        <v>82</v>
      </c>
      <c r="F48" s="31">
        <v>316.52</v>
      </c>
      <c r="G48" s="32">
        <f t="shared" si="0"/>
        <v>450.36738600000001</v>
      </c>
      <c r="H48" s="33">
        <f t="shared" si="1"/>
        <v>450.37</v>
      </c>
      <c r="I48" s="34">
        <f t="shared" si="3"/>
        <v>450.37</v>
      </c>
      <c r="J48" s="35">
        <v>0</v>
      </c>
      <c r="K48" s="36">
        <f t="shared" si="2"/>
        <v>2.613999999994121E-3</v>
      </c>
    </row>
    <row r="49" spans="1:11" ht="22.5" x14ac:dyDescent="0.25">
      <c r="A49" s="57"/>
      <c r="B49" s="46" t="s">
        <v>43</v>
      </c>
      <c r="C49" s="47" t="s">
        <v>46</v>
      </c>
      <c r="D49" s="3">
        <v>389.86</v>
      </c>
      <c r="E49" s="30" t="s">
        <v>82</v>
      </c>
      <c r="F49" s="31">
        <v>389.86</v>
      </c>
      <c r="G49" s="32">
        <f t="shared" si="0"/>
        <v>554.72080400000004</v>
      </c>
      <c r="H49" s="33">
        <f t="shared" si="1"/>
        <v>554.72</v>
      </c>
      <c r="I49" s="34">
        <f t="shared" si="3"/>
        <v>554.72</v>
      </c>
      <c r="J49" s="35">
        <v>0</v>
      </c>
      <c r="K49" s="36">
        <f t="shared" si="2"/>
        <v>-8.0400000001645822E-4</v>
      </c>
    </row>
    <row r="50" spans="1:11" ht="22.5" x14ac:dyDescent="0.25">
      <c r="A50" s="57"/>
      <c r="B50" s="46" t="s">
        <v>44</v>
      </c>
      <c r="C50" s="47" t="s">
        <v>46</v>
      </c>
      <c r="D50" s="30">
        <v>463.2</v>
      </c>
      <c r="E50" s="30" t="s">
        <v>82</v>
      </c>
      <c r="F50" s="31">
        <v>463.2</v>
      </c>
      <c r="G50" s="32">
        <f t="shared" si="0"/>
        <v>659.07422299999996</v>
      </c>
      <c r="H50" s="33">
        <f t="shared" si="1"/>
        <v>659.07</v>
      </c>
      <c r="I50" s="34">
        <f t="shared" si="3"/>
        <v>659.07</v>
      </c>
      <c r="J50" s="35">
        <v>0</v>
      </c>
      <c r="K50" s="36">
        <f t="shared" si="2"/>
        <v>-4.2229999999108259E-3</v>
      </c>
    </row>
    <row r="51" spans="1:11" ht="22.5" x14ac:dyDescent="0.25">
      <c r="A51" s="58"/>
      <c r="B51" s="46" t="s">
        <v>45</v>
      </c>
      <c r="C51" s="47" t="s">
        <v>46</v>
      </c>
      <c r="D51" s="3">
        <v>536.54</v>
      </c>
      <c r="E51" s="30" t="s">
        <v>82</v>
      </c>
      <c r="F51" s="31">
        <v>536.54</v>
      </c>
      <c r="G51" s="32">
        <f t="shared" si="0"/>
        <v>763.42764099999999</v>
      </c>
      <c r="H51" s="33">
        <f t="shared" si="1"/>
        <v>763.43</v>
      </c>
      <c r="I51" s="34">
        <f t="shared" si="3"/>
        <v>763.43</v>
      </c>
      <c r="J51" s="35">
        <v>0</v>
      </c>
      <c r="K51" s="36">
        <f t="shared" si="2"/>
        <v>2.3589999999558131E-3</v>
      </c>
    </row>
    <row r="52" spans="1:11" ht="22.5" x14ac:dyDescent="0.25">
      <c r="A52" s="56" t="s">
        <v>21</v>
      </c>
      <c r="B52" s="45" t="s">
        <v>47</v>
      </c>
      <c r="C52" s="47"/>
      <c r="D52" s="3"/>
      <c r="E52" s="30"/>
      <c r="F52" s="31"/>
      <c r="G52" s="32"/>
      <c r="H52" s="33"/>
      <c r="I52" s="34"/>
      <c r="J52" s="35"/>
      <c r="K52" s="36"/>
    </row>
    <row r="53" spans="1:11" ht="22.5" x14ac:dyDescent="0.25">
      <c r="A53" s="57"/>
      <c r="B53" s="46" t="s">
        <v>36</v>
      </c>
      <c r="C53" s="47" t="s">
        <v>46</v>
      </c>
      <c r="D53" s="3">
        <v>355.12</v>
      </c>
      <c r="E53" s="30" t="s">
        <v>82</v>
      </c>
      <c r="F53" s="31">
        <v>355.12</v>
      </c>
      <c r="G53" s="32">
        <f t="shared" si="0"/>
        <v>505.29023699999999</v>
      </c>
      <c r="H53" s="33">
        <f t="shared" si="1"/>
        <v>505.29</v>
      </c>
      <c r="I53" s="34">
        <f t="shared" si="3"/>
        <v>505.29</v>
      </c>
      <c r="J53" s="35">
        <v>0</v>
      </c>
      <c r="K53" s="36">
        <f t="shared" si="2"/>
        <v>-2.3699999997006671E-4</v>
      </c>
    </row>
    <row r="54" spans="1:11" ht="22.5" x14ac:dyDescent="0.25">
      <c r="A54" s="57"/>
      <c r="B54" s="46" t="s">
        <v>37</v>
      </c>
      <c r="C54" s="47" t="s">
        <v>46</v>
      </c>
      <c r="D54" s="3">
        <v>362.84</v>
      </c>
      <c r="E54" s="30" t="s">
        <v>82</v>
      </c>
      <c r="F54" s="31">
        <v>362.84</v>
      </c>
      <c r="G54" s="32">
        <f t="shared" si="0"/>
        <v>516.27480800000001</v>
      </c>
      <c r="H54" s="33">
        <f t="shared" si="1"/>
        <v>516.27</v>
      </c>
      <c r="I54" s="34">
        <f t="shared" si="3"/>
        <v>516.27</v>
      </c>
      <c r="J54" s="35">
        <v>0</v>
      </c>
      <c r="K54" s="36">
        <f t="shared" si="2"/>
        <v>-4.8080000000254586E-3</v>
      </c>
    </row>
    <row r="55" spans="1:11" ht="22.5" x14ac:dyDescent="0.25">
      <c r="A55" s="57"/>
      <c r="B55" s="46" t="s">
        <v>38</v>
      </c>
      <c r="C55" s="47" t="s">
        <v>46</v>
      </c>
      <c r="D55" s="3">
        <v>370.56</v>
      </c>
      <c r="E55" s="30" t="s">
        <v>82</v>
      </c>
      <c r="F55" s="31">
        <v>370.56</v>
      </c>
      <c r="G55" s="32">
        <f t="shared" si="0"/>
        <v>527.25937799999997</v>
      </c>
      <c r="H55" s="33">
        <f t="shared" si="1"/>
        <v>527.26</v>
      </c>
      <c r="I55" s="34">
        <f t="shared" si="3"/>
        <v>527.26</v>
      </c>
      <c r="J55" s="35">
        <v>0</v>
      </c>
      <c r="K55" s="36">
        <f t="shared" si="2"/>
        <v>6.2200000002121669E-4</v>
      </c>
    </row>
    <row r="56" spans="1:11" ht="22.5" x14ac:dyDescent="0.25">
      <c r="A56" s="57"/>
      <c r="B56" s="46" t="s">
        <v>39</v>
      </c>
      <c r="C56" s="47" t="s">
        <v>46</v>
      </c>
      <c r="D56" s="3">
        <v>378.28</v>
      </c>
      <c r="E56" s="30" t="s">
        <v>82</v>
      </c>
      <c r="F56" s="31">
        <v>378.28</v>
      </c>
      <c r="G56" s="32">
        <f t="shared" si="0"/>
        <v>538.24394900000004</v>
      </c>
      <c r="H56" s="33">
        <f t="shared" si="1"/>
        <v>538.24</v>
      </c>
      <c r="I56" s="34">
        <f t="shared" si="3"/>
        <v>538.24</v>
      </c>
      <c r="J56" s="35">
        <v>0</v>
      </c>
      <c r="K56" s="36">
        <f t="shared" si="2"/>
        <v>-3.9490000000341752E-3</v>
      </c>
    </row>
    <row r="57" spans="1:11" ht="22.5" x14ac:dyDescent="0.25">
      <c r="A57" s="57"/>
      <c r="B57" s="46" t="s">
        <v>40</v>
      </c>
      <c r="C57" s="47" t="s">
        <v>46</v>
      </c>
      <c r="D57" s="30">
        <v>386</v>
      </c>
      <c r="E57" s="30" t="s">
        <v>82</v>
      </c>
      <c r="F57" s="31">
        <v>386</v>
      </c>
      <c r="G57" s="32">
        <f t="shared" si="0"/>
        <v>549.22851900000001</v>
      </c>
      <c r="H57" s="33">
        <f t="shared" si="1"/>
        <v>549.23</v>
      </c>
      <c r="I57" s="34">
        <f t="shared" si="3"/>
        <v>549.23</v>
      </c>
      <c r="J57" s="35">
        <v>0</v>
      </c>
      <c r="K57" s="36">
        <f t="shared" si="2"/>
        <v>1.4810000000125001E-3</v>
      </c>
    </row>
    <row r="58" spans="1:11" ht="22.5" x14ac:dyDescent="0.25">
      <c r="A58" s="57"/>
      <c r="B58" s="46" t="s">
        <v>41</v>
      </c>
      <c r="C58" s="47" t="s">
        <v>46</v>
      </c>
      <c r="D58" s="3">
        <v>393.72</v>
      </c>
      <c r="E58" s="30" t="s">
        <v>82</v>
      </c>
      <c r="F58" s="31">
        <v>393.72</v>
      </c>
      <c r="G58" s="32">
        <f t="shared" si="0"/>
        <v>560.21308899999997</v>
      </c>
      <c r="H58" s="33">
        <f t="shared" si="1"/>
        <v>560.21</v>
      </c>
      <c r="I58" s="34">
        <f t="shared" si="3"/>
        <v>560.21</v>
      </c>
      <c r="J58" s="35">
        <v>0</v>
      </c>
      <c r="K58" s="36">
        <f t="shared" si="2"/>
        <v>-3.0889999999317297E-3</v>
      </c>
    </row>
    <row r="59" spans="1:11" ht="22.5" x14ac:dyDescent="0.25">
      <c r="A59" s="57"/>
      <c r="B59" s="46" t="s">
        <v>42</v>
      </c>
      <c r="C59" s="47" t="s">
        <v>46</v>
      </c>
      <c r="D59" s="3">
        <v>401.44</v>
      </c>
      <c r="E59" s="30" t="s">
        <v>82</v>
      </c>
      <c r="F59" s="31">
        <v>401.44</v>
      </c>
      <c r="G59" s="32">
        <f t="shared" si="0"/>
        <v>571.19766000000004</v>
      </c>
      <c r="H59" s="33">
        <f t="shared" si="1"/>
        <v>571.20000000000005</v>
      </c>
      <c r="I59" s="34">
        <f t="shared" si="3"/>
        <v>571.20000000000005</v>
      </c>
      <c r="J59" s="35">
        <v>0</v>
      </c>
      <c r="K59" s="36">
        <f t="shared" si="2"/>
        <v>2.3400000000037835E-3</v>
      </c>
    </row>
    <row r="60" spans="1:11" ht="22.5" x14ac:dyDescent="0.25">
      <c r="A60" s="57"/>
      <c r="B60" s="46" t="s">
        <v>43</v>
      </c>
      <c r="C60" s="47" t="s">
        <v>46</v>
      </c>
      <c r="D60" s="3">
        <v>474.78</v>
      </c>
      <c r="E60" s="30" t="s">
        <v>82</v>
      </c>
      <c r="F60" s="31">
        <v>474.78</v>
      </c>
      <c r="G60" s="32">
        <f t="shared" si="0"/>
        <v>675.55107799999996</v>
      </c>
      <c r="H60" s="33">
        <f t="shared" si="1"/>
        <v>675.55</v>
      </c>
      <c r="I60" s="34">
        <f t="shared" si="3"/>
        <v>675.55</v>
      </c>
      <c r="J60" s="35">
        <v>0</v>
      </c>
      <c r="K60" s="36">
        <f t="shared" si="2"/>
        <v>-1.0780000000067957E-3</v>
      </c>
    </row>
    <row r="61" spans="1:11" ht="22.5" x14ac:dyDescent="0.25">
      <c r="A61" s="57"/>
      <c r="B61" s="46" t="s">
        <v>44</v>
      </c>
      <c r="C61" s="47" t="s">
        <v>46</v>
      </c>
      <c r="D61" s="3">
        <v>548.12</v>
      </c>
      <c r="E61" s="30" t="s">
        <v>82</v>
      </c>
      <c r="F61" s="31">
        <v>548.12</v>
      </c>
      <c r="G61" s="32">
        <f t="shared" si="0"/>
        <v>779.90449699999999</v>
      </c>
      <c r="H61" s="33">
        <f t="shared" si="1"/>
        <v>779.9</v>
      </c>
      <c r="I61" s="34">
        <f t="shared" si="3"/>
        <v>779.9</v>
      </c>
      <c r="J61" s="35">
        <v>0</v>
      </c>
      <c r="K61" s="36">
        <f t="shared" si="2"/>
        <v>-4.4970000000148502E-3</v>
      </c>
    </row>
    <row r="62" spans="1:11" ht="22.5" x14ac:dyDescent="0.25">
      <c r="A62" s="58"/>
      <c r="B62" s="46" t="s">
        <v>45</v>
      </c>
      <c r="C62" s="47" t="s">
        <v>46</v>
      </c>
      <c r="D62" s="3">
        <v>621.46</v>
      </c>
      <c r="E62" s="30" t="s">
        <v>82</v>
      </c>
      <c r="F62" s="31">
        <v>621.46</v>
      </c>
      <c r="G62" s="32">
        <f t="shared" si="0"/>
        <v>884.25791500000003</v>
      </c>
      <c r="H62" s="33">
        <f t="shared" si="1"/>
        <v>884.26</v>
      </c>
      <c r="I62" s="34">
        <f t="shared" si="3"/>
        <v>884.26</v>
      </c>
      <c r="J62" s="35">
        <v>0</v>
      </c>
      <c r="K62" s="36">
        <f t="shared" si="2"/>
        <v>2.0849999999654756E-3</v>
      </c>
    </row>
    <row r="63" spans="1:11" ht="22.5" x14ac:dyDescent="0.25">
      <c r="A63" s="56" t="s">
        <v>22</v>
      </c>
      <c r="B63" s="48" t="s">
        <v>48</v>
      </c>
      <c r="C63" s="47"/>
      <c r="D63" s="3"/>
      <c r="E63" s="30"/>
      <c r="F63" s="31"/>
      <c r="G63" s="32"/>
      <c r="H63" s="33"/>
      <c r="I63" s="34"/>
      <c r="J63" s="35"/>
      <c r="K63" s="36"/>
    </row>
    <row r="64" spans="1:11" ht="22.5" x14ac:dyDescent="0.25">
      <c r="A64" s="57"/>
      <c r="B64" s="46" t="s">
        <v>36</v>
      </c>
      <c r="C64" s="47" t="s">
        <v>46</v>
      </c>
      <c r="D64" s="3">
        <v>440.04</v>
      </c>
      <c r="E64" s="30" t="s">
        <v>82</v>
      </c>
      <c r="F64" s="31">
        <v>440.04</v>
      </c>
      <c r="G64" s="32">
        <f t="shared" si="0"/>
        <v>626.12051199999996</v>
      </c>
      <c r="H64" s="33">
        <f t="shared" si="1"/>
        <v>626.12</v>
      </c>
      <c r="I64" s="34">
        <f t="shared" si="3"/>
        <v>626.12</v>
      </c>
      <c r="J64" s="35">
        <v>0</v>
      </c>
      <c r="K64" s="36">
        <f t="shared" si="2"/>
        <v>-5.1199999995787948E-4</v>
      </c>
    </row>
    <row r="65" spans="1:11" ht="22.5" x14ac:dyDescent="0.25">
      <c r="A65" s="57"/>
      <c r="B65" s="46" t="s">
        <v>37</v>
      </c>
      <c r="C65" s="47" t="s">
        <v>46</v>
      </c>
      <c r="D65" s="3">
        <v>447.76</v>
      </c>
      <c r="E65" s="30" t="s">
        <v>82</v>
      </c>
      <c r="F65" s="31">
        <v>447.76</v>
      </c>
      <c r="G65" s="32">
        <f t="shared" si="0"/>
        <v>637.10508200000004</v>
      </c>
      <c r="H65" s="33">
        <f t="shared" si="1"/>
        <v>637.11</v>
      </c>
      <c r="I65" s="34">
        <f t="shared" si="3"/>
        <v>637.11</v>
      </c>
      <c r="J65" s="35">
        <v>0</v>
      </c>
      <c r="K65" s="36">
        <f t="shared" si="2"/>
        <v>4.9179999999751089E-3</v>
      </c>
    </row>
    <row r="66" spans="1:11" ht="22.5" x14ac:dyDescent="0.25">
      <c r="A66" s="57"/>
      <c r="B66" s="46" t="s">
        <v>38</v>
      </c>
      <c r="C66" s="47" t="s">
        <v>46</v>
      </c>
      <c r="D66" s="3">
        <v>455.48</v>
      </c>
      <c r="E66" s="30" t="s">
        <v>82</v>
      </c>
      <c r="F66" s="31">
        <v>455.48</v>
      </c>
      <c r="G66" s="32">
        <f t="shared" si="0"/>
        <v>648.089652</v>
      </c>
      <c r="H66" s="33">
        <f t="shared" si="1"/>
        <v>648.09</v>
      </c>
      <c r="I66" s="34">
        <f t="shared" si="3"/>
        <v>648.09</v>
      </c>
      <c r="J66" s="35">
        <v>0</v>
      </c>
      <c r="K66" s="36">
        <f t="shared" si="2"/>
        <v>3.4800000003087916E-4</v>
      </c>
    </row>
    <row r="67" spans="1:11" ht="22.5" x14ac:dyDescent="0.25">
      <c r="A67" s="57"/>
      <c r="B67" s="46" t="s">
        <v>39</v>
      </c>
      <c r="C67" s="47" t="s">
        <v>46</v>
      </c>
      <c r="D67" s="30">
        <v>463.2</v>
      </c>
      <c r="E67" s="30" t="s">
        <v>82</v>
      </c>
      <c r="F67" s="31">
        <v>463.2</v>
      </c>
      <c r="G67" s="32">
        <f t="shared" si="0"/>
        <v>659.07422299999996</v>
      </c>
      <c r="H67" s="33">
        <f t="shared" si="1"/>
        <v>659.07</v>
      </c>
      <c r="I67" s="34">
        <f t="shared" si="3"/>
        <v>659.07</v>
      </c>
      <c r="J67" s="35">
        <v>0</v>
      </c>
      <c r="K67" s="36">
        <f t="shared" si="2"/>
        <v>-4.2229999999108259E-3</v>
      </c>
    </row>
    <row r="68" spans="1:11" ht="22.5" x14ac:dyDescent="0.25">
      <c r="A68" s="57"/>
      <c r="B68" s="46" t="s">
        <v>40</v>
      </c>
      <c r="C68" s="47" t="s">
        <v>46</v>
      </c>
      <c r="D68" s="3">
        <v>470.92</v>
      </c>
      <c r="E68" s="30" t="s">
        <v>82</v>
      </c>
      <c r="F68" s="31">
        <v>470.92</v>
      </c>
      <c r="G68" s="32">
        <f t="shared" si="0"/>
        <v>670.05879300000004</v>
      </c>
      <c r="H68" s="33">
        <f t="shared" si="1"/>
        <v>670.06</v>
      </c>
      <c r="I68" s="34">
        <f t="shared" si="3"/>
        <v>670.06</v>
      </c>
      <c r="J68" s="35">
        <v>0</v>
      </c>
      <c r="K68" s="36">
        <f t="shared" si="2"/>
        <v>1.2069999999084757E-3</v>
      </c>
    </row>
    <row r="69" spans="1:11" ht="22.5" x14ac:dyDescent="0.25">
      <c r="A69" s="57"/>
      <c r="B69" s="46" t="s">
        <v>41</v>
      </c>
      <c r="C69" s="47" t="s">
        <v>46</v>
      </c>
      <c r="D69" s="3">
        <v>478.64</v>
      </c>
      <c r="E69" s="30" t="s">
        <v>82</v>
      </c>
      <c r="F69" s="31">
        <v>478.64</v>
      </c>
      <c r="G69" s="32">
        <f t="shared" si="0"/>
        <v>681.043363</v>
      </c>
      <c r="H69" s="33">
        <f t="shared" si="1"/>
        <v>681.04</v>
      </c>
      <c r="I69" s="34">
        <f t="shared" si="3"/>
        <v>681.04</v>
      </c>
      <c r="J69" s="35">
        <v>0</v>
      </c>
      <c r="K69" s="36">
        <f t="shared" si="2"/>
        <v>-3.3630000000357541E-3</v>
      </c>
    </row>
    <row r="70" spans="1:11" ht="22.5" x14ac:dyDescent="0.25">
      <c r="A70" s="57"/>
      <c r="B70" s="46" t="s">
        <v>42</v>
      </c>
      <c r="C70" s="47" t="s">
        <v>46</v>
      </c>
      <c r="D70" s="3">
        <v>486.36</v>
      </c>
      <c r="E70" s="30" t="s">
        <v>82</v>
      </c>
      <c r="F70" s="31">
        <v>486.36</v>
      </c>
      <c r="G70" s="32">
        <f t="shared" si="0"/>
        <v>692.02793399999996</v>
      </c>
      <c r="H70" s="33">
        <f t="shared" si="1"/>
        <v>692.03</v>
      </c>
      <c r="I70" s="34">
        <f t="shared" si="3"/>
        <v>692.03</v>
      </c>
      <c r="J70" s="35">
        <v>0</v>
      </c>
      <c r="K70" s="36">
        <f t="shared" si="2"/>
        <v>2.066000000013446E-3</v>
      </c>
    </row>
    <row r="71" spans="1:11" ht="22.5" x14ac:dyDescent="0.25">
      <c r="A71" s="57"/>
      <c r="B71" s="46" t="s">
        <v>43</v>
      </c>
      <c r="C71" s="47" t="s">
        <v>46</v>
      </c>
      <c r="D71" s="30">
        <v>559.70000000000005</v>
      </c>
      <c r="E71" s="30" t="s">
        <v>82</v>
      </c>
      <c r="F71" s="31">
        <v>559.70000000000005</v>
      </c>
      <c r="G71" s="32">
        <f t="shared" si="0"/>
        <v>796.38135199999999</v>
      </c>
      <c r="H71" s="33">
        <f t="shared" si="1"/>
        <v>796.38</v>
      </c>
      <c r="I71" s="34">
        <f t="shared" si="3"/>
        <v>796.38</v>
      </c>
      <c r="J71" s="35">
        <v>0</v>
      </c>
      <c r="K71" s="36">
        <f t="shared" si="2"/>
        <v>-1.3519999999971333E-3</v>
      </c>
    </row>
    <row r="72" spans="1:11" ht="22.5" x14ac:dyDescent="0.25">
      <c r="A72" s="57"/>
      <c r="B72" s="46" t="s">
        <v>44</v>
      </c>
      <c r="C72" s="47" t="s">
        <v>46</v>
      </c>
      <c r="D72" s="3">
        <v>633.04</v>
      </c>
      <c r="E72" s="30" t="s">
        <v>82</v>
      </c>
      <c r="F72" s="31">
        <v>633.04</v>
      </c>
      <c r="G72" s="32">
        <f t="shared" si="0"/>
        <v>900.73477100000002</v>
      </c>
      <c r="H72" s="33">
        <f t="shared" si="1"/>
        <v>900.73</v>
      </c>
      <c r="I72" s="34">
        <f t="shared" si="3"/>
        <v>900.73</v>
      </c>
      <c r="J72" s="35">
        <v>0</v>
      </c>
      <c r="K72" s="36">
        <f t="shared" si="2"/>
        <v>-4.7710000000051878E-3</v>
      </c>
    </row>
    <row r="73" spans="1:11" ht="22.5" x14ac:dyDescent="0.25">
      <c r="A73" s="58"/>
      <c r="B73" s="46" t="s">
        <v>45</v>
      </c>
      <c r="C73" s="47" t="s">
        <v>46</v>
      </c>
      <c r="D73" s="3">
        <v>706.38</v>
      </c>
      <c r="E73" s="30" t="s">
        <v>82</v>
      </c>
      <c r="F73" s="31">
        <v>706.38</v>
      </c>
      <c r="G73" s="32">
        <f t="shared" si="0"/>
        <v>1005.0881900000001</v>
      </c>
      <c r="H73" s="33">
        <f t="shared" si="1"/>
        <v>1005.09</v>
      </c>
      <c r="I73" s="34">
        <f t="shared" si="3"/>
        <v>1005.09</v>
      </c>
      <c r="J73" s="35">
        <v>0</v>
      </c>
      <c r="K73" s="36">
        <f t="shared" si="2"/>
        <v>1.8099999999776628E-3</v>
      </c>
    </row>
    <row r="74" spans="1:11" ht="60" x14ac:dyDescent="0.25">
      <c r="A74" s="44">
        <v>3</v>
      </c>
      <c r="B74" s="49" t="s">
        <v>50</v>
      </c>
      <c r="C74" s="47"/>
      <c r="D74" s="3"/>
      <c r="E74" s="30"/>
      <c r="F74" s="31"/>
      <c r="G74" s="32"/>
      <c r="H74" s="33"/>
      <c r="I74" s="34"/>
      <c r="J74" s="35"/>
      <c r="K74" s="36"/>
    </row>
    <row r="75" spans="1:11" ht="22.5" x14ac:dyDescent="0.25">
      <c r="A75" s="56" t="s">
        <v>23</v>
      </c>
      <c r="B75" s="45" t="s">
        <v>35</v>
      </c>
      <c r="C75" s="47"/>
      <c r="D75" s="3"/>
      <c r="E75" s="30"/>
      <c r="F75" s="31"/>
      <c r="G75" s="32">
        <f t="shared" si="0"/>
        <v>0</v>
      </c>
      <c r="H75" s="33">
        <f t="shared" si="1"/>
        <v>0</v>
      </c>
      <c r="I75" s="34">
        <f t="shared" si="3"/>
        <v>0</v>
      </c>
      <c r="J75" s="35"/>
      <c r="K75" s="36">
        <f t="shared" si="2"/>
        <v>0</v>
      </c>
    </row>
    <row r="76" spans="1:11" ht="22.5" x14ac:dyDescent="0.25">
      <c r="A76" s="57"/>
      <c r="B76" s="46" t="s">
        <v>36</v>
      </c>
      <c r="C76" s="47" t="s">
        <v>46</v>
      </c>
      <c r="D76" s="3">
        <v>142.82</v>
      </c>
      <c r="E76" s="30" t="s">
        <v>82</v>
      </c>
      <c r="F76" s="31">
        <v>142.82</v>
      </c>
      <c r="G76" s="32">
        <f t="shared" si="0"/>
        <v>203.214552</v>
      </c>
      <c r="H76" s="33">
        <f t="shared" si="1"/>
        <v>203.21</v>
      </c>
      <c r="I76" s="34">
        <f t="shared" si="3"/>
        <v>203.21</v>
      </c>
      <c r="J76" s="35">
        <v>0</v>
      </c>
      <c r="K76" s="36">
        <f t="shared" si="2"/>
        <v>-4.5519999999896754E-3</v>
      </c>
    </row>
    <row r="77" spans="1:11" ht="22.5" x14ac:dyDescent="0.25">
      <c r="A77" s="57"/>
      <c r="B77" s="46" t="s">
        <v>37</v>
      </c>
      <c r="C77" s="47" t="s">
        <v>46</v>
      </c>
      <c r="D77" s="30">
        <v>173.7</v>
      </c>
      <c r="E77" s="30" t="s">
        <v>82</v>
      </c>
      <c r="F77" s="31">
        <v>173.7</v>
      </c>
      <c r="G77" s="32">
        <f t="shared" si="0"/>
        <v>247.15283400000001</v>
      </c>
      <c r="H77" s="33">
        <f t="shared" si="1"/>
        <v>247.15</v>
      </c>
      <c r="I77" s="34">
        <f t="shared" si="3"/>
        <v>247.15</v>
      </c>
      <c r="J77" s="35">
        <v>0</v>
      </c>
      <c r="K77" s="36">
        <f t="shared" si="2"/>
        <v>-2.8340000000071086E-3</v>
      </c>
    </row>
    <row r="78" spans="1:11" ht="22.5" x14ac:dyDescent="0.25">
      <c r="A78" s="57"/>
      <c r="B78" s="46" t="s">
        <v>38</v>
      </c>
      <c r="C78" s="47" t="s">
        <v>46</v>
      </c>
      <c r="D78" s="3">
        <v>204.58</v>
      </c>
      <c r="E78" s="30" t="s">
        <v>82</v>
      </c>
      <c r="F78" s="31">
        <v>204.58</v>
      </c>
      <c r="G78" s="32">
        <f t="shared" si="0"/>
        <v>291.091115</v>
      </c>
      <c r="H78" s="33">
        <f t="shared" si="1"/>
        <v>291.08999999999997</v>
      </c>
      <c r="I78" s="34">
        <f t="shared" si="3"/>
        <v>291.08999999999997</v>
      </c>
      <c r="J78" s="35">
        <v>0</v>
      </c>
      <c r="K78" s="36">
        <f t="shared" si="2"/>
        <v>-1.1150000000270666E-3</v>
      </c>
    </row>
    <row r="79" spans="1:11" ht="22.5" x14ac:dyDescent="0.25">
      <c r="A79" s="57"/>
      <c r="B79" s="46" t="s">
        <v>39</v>
      </c>
      <c r="C79" s="47" t="s">
        <v>46</v>
      </c>
      <c r="D79" s="3">
        <v>235.46</v>
      </c>
      <c r="E79" s="30" t="s">
        <v>82</v>
      </c>
      <c r="F79" s="31">
        <v>235.46</v>
      </c>
      <c r="G79" s="32">
        <f t="shared" si="0"/>
        <v>335.02939700000002</v>
      </c>
      <c r="H79" s="33">
        <f t="shared" si="1"/>
        <v>335.03</v>
      </c>
      <c r="I79" s="34">
        <f t="shared" si="3"/>
        <v>335.03</v>
      </c>
      <c r="J79" s="35">
        <v>0</v>
      </c>
      <c r="K79" s="36">
        <f t="shared" si="2"/>
        <v>6.0299999995550024E-4</v>
      </c>
    </row>
    <row r="80" spans="1:11" ht="22.5" x14ac:dyDescent="0.25">
      <c r="A80" s="57"/>
      <c r="B80" s="46" t="s">
        <v>40</v>
      </c>
      <c r="C80" s="47" t="s">
        <v>46</v>
      </c>
      <c r="D80" s="3">
        <v>266.33999999999997</v>
      </c>
      <c r="E80" s="30" t="s">
        <v>82</v>
      </c>
      <c r="F80" s="31">
        <v>266.33999999999997</v>
      </c>
      <c r="G80" s="32">
        <f t="shared" si="0"/>
        <v>378.96767799999998</v>
      </c>
      <c r="H80" s="33">
        <f t="shared" si="1"/>
        <v>378.97</v>
      </c>
      <c r="I80" s="34">
        <f t="shared" si="3"/>
        <v>378.97</v>
      </c>
      <c r="J80" s="35">
        <v>0</v>
      </c>
      <c r="K80" s="36">
        <f t="shared" si="2"/>
        <v>2.3220000000492291E-3</v>
      </c>
    </row>
    <row r="81" spans="1:11" ht="22.5" x14ac:dyDescent="0.25">
      <c r="A81" s="57"/>
      <c r="B81" s="46" t="s">
        <v>41</v>
      </c>
      <c r="C81" s="47" t="s">
        <v>46</v>
      </c>
      <c r="D81" s="3">
        <v>297.22000000000003</v>
      </c>
      <c r="E81" s="30" t="s">
        <v>82</v>
      </c>
      <c r="F81" s="31">
        <v>297.22000000000003</v>
      </c>
      <c r="G81" s="32">
        <f t="shared" si="0"/>
        <v>422.90595999999999</v>
      </c>
      <c r="H81" s="33">
        <f t="shared" si="1"/>
        <v>422.91</v>
      </c>
      <c r="I81" s="34">
        <f t="shared" si="3"/>
        <v>422.91</v>
      </c>
      <c r="J81" s="35">
        <v>0</v>
      </c>
      <c r="K81" s="36">
        <f t="shared" si="2"/>
        <v>4.0400000000317959E-3</v>
      </c>
    </row>
    <row r="82" spans="1:11" ht="22.5" x14ac:dyDescent="0.25">
      <c r="A82" s="57"/>
      <c r="B82" s="46" t="s">
        <v>42</v>
      </c>
      <c r="C82" s="47" t="s">
        <v>46</v>
      </c>
      <c r="D82" s="30">
        <v>328.1</v>
      </c>
      <c r="E82" s="30" t="s">
        <v>82</v>
      </c>
      <c r="F82" s="31">
        <v>328.1</v>
      </c>
      <c r="G82" s="32">
        <f t="shared" si="0"/>
        <v>466.84424100000001</v>
      </c>
      <c r="H82" s="33">
        <f t="shared" si="1"/>
        <v>466.84</v>
      </c>
      <c r="I82" s="34">
        <f t="shared" si="3"/>
        <v>466.84</v>
      </c>
      <c r="J82" s="35">
        <v>0</v>
      </c>
      <c r="K82" s="36">
        <f t="shared" si="2"/>
        <v>-4.2410000000359105E-3</v>
      </c>
    </row>
    <row r="83" spans="1:11" ht="22.5" x14ac:dyDescent="0.25">
      <c r="A83" s="57"/>
      <c r="B83" s="46" t="s">
        <v>43</v>
      </c>
      <c r="C83" s="47" t="s">
        <v>46</v>
      </c>
      <c r="D83" s="3">
        <v>358.98</v>
      </c>
      <c r="E83" s="30" t="s">
        <v>82</v>
      </c>
      <c r="F83" s="31">
        <v>358.98</v>
      </c>
      <c r="G83" s="32">
        <f t="shared" si="0"/>
        <v>510.78252300000003</v>
      </c>
      <c r="H83" s="33">
        <f t="shared" si="1"/>
        <v>510.78</v>
      </c>
      <c r="I83" s="34">
        <f t="shared" si="3"/>
        <v>510.78</v>
      </c>
      <c r="J83" s="35">
        <v>0</v>
      </c>
      <c r="K83" s="36">
        <f t="shared" si="2"/>
        <v>-2.5230000000533437E-3</v>
      </c>
    </row>
    <row r="84" spans="1:11" ht="22.5" x14ac:dyDescent="0.25">
      <c r="A84" s="57"/>
      <c r="B84" s="46" t="s">
        <v>44</v>
      </c>
      <c r="C84" s="47" t="s">
        <v>46</v>
      </c>
      <c r="D84" s="3">
        <v>389.86</v>
      </c>
      <c r="E84" s="30" t="s">
        <v>82</v>
      </c>
      <c r="F84" s="31">
        <v>389.86</v>
      </c>
      <c r="G84" s="32">
        <f t="shared" si="0"/>
        <v>554.72080400000004</v>
      </c>
      <c r="H84" s="33">
        <f t="shared" si="1"/>
        <v>554.72</v>
      </c>
      <c r="I84" s="34">
        <f t="shared" si="3"/>
        <v>554.72</v>
      </c>
      <c r="J84" s="35">
        <v>0</v>
      </c>
      <c r="K84" s="36">
        <f t="shared" si="2"/>
        <v>-8.0400000001645822E-4</v>
      </c>
    </row>
    <row r="85" spans="1:11" ht="22.5" x14ac:dyDescent="0.25">
      <c r="A85" s="58"/>
      <c r="B85" s="46" t="s">
        <v>45</v>
      </c>
      <c r="C85" s="47" t="s">
        <v>46</v>
      </c>
      <c r="D85" s="3">
        <v>420.74</v>
      </c>
      <c r="E85" s="30" t="s">
        <v>82</v>
      </c>
      <c r="F85" s="31">
        <v>420.74</v>
      </c>
      <c r="G85" s="32">
        <f t="shared" si="0"/>
        <v>598.659086</v>
      </c>
      <c r="H85" s="33">
        <f t="shared" si="1"/>
        <v>598.66</v>
      </c>
      <c r="I85" s="34">
        <f t="shared" si="3"/>
        <v>598.66</v>
      </c>
      <c r="J85" s="35">
        <v>0</v>
      </c>
      <c r="K85" s="36">
        <f t="shared" si="2"/>
        <v>9.1399999996610859E-4</v>
      </c>
    </row>
    <row r="86" spans="1:11" ht="22.5" x14ac:dyDescent="0.25">
      <c r="A86" s="56" t="s">
        <v>24</v>
      </c>
      <c r="B86" s="45" t="s">
        <v>47</v>
      </c>
      <c r="C86" s="47"/>
      <c r="D86" s="3"/>
      <c r="E86" s="30"/>
      <c r="F86" s="31"/>
      <c r="G86" s="32"/>
      <c r="H86" s="33"/>
      <c r="I86" s="34"/>
      <c r="J86" s="35"/>
      <c r="K86" s="36"/>
    </row>
    <row r="87" spans="1:11" ht="22.5" x14ac:dyDescent="0.25">
      <c r="A87" s="57"/>
      <c r="B87" s="46" t="s">
        <v>36</v>
      </c>
      <c r="C87" s="47" t="s">
        <v>46</v>
      </c>
      <c r="D87" s="3">
        <v>185.28</v>
      </c>
      <c r="E87" s="30" t="s">
        <v>82</v>
      </c>
      <c r="F87" s="31">
        <v>185.28</v>
      </c>
      <c r="G87" s="32">
        <f t="shared" si="0"/>
        <v>263.62968899999998</v>
      </c>
      <c r="H87" s="33">
        <f t="shared" si="1"/>
        <v>263.63</v>
      </c>
      <c r="I87" s="34">
        <f t="shared" si="3"/>
        <v>263.63</v>
      </c>
      <c r="J87" s="35">
        <v>0</v>
      </c>
      <c r="K87" s="36">
        <f t="shared" si="2"/>
        <v>3.1100000001060835E-4</v>
      </c>
    </row>
    <row r="88" spans="1:11" ht="22.5" x14ac:dyDescent="0.25">
      <c r="A88" s="57"/>
      <c r="B88" s="46" t="s">
        <v>37</v>
      </c>
      <c r="C88" s="47" t="s">
        <v>46</v>
      </c>
      <c r="D88" s="3">
        <v>216.16</v>
      </c>
      <c r="E88" s="30" t="s">
        <v>82</v>
      </c>
      <c r="F88" s="31">
        <v>216.16</v>
      </c>
      <c r="G88" s="32">
        <f t="shared" si="0"/>
        <v>307.567971</v>
      </c>
      <c r="H88" s="33">
        <f t="shared" si="1"/>
        <v>307.57</v>
      </c>
      <c r="I88" s="34">
        <f t="shared" si="3"/>
        <v>307.57</v>
      </c>
      <c r="J88" s="35">
        <v>0</v>
      </c>
      <c r="K88" s="36">
        <f t="shared" si="2"/>
        <v>2.0289999999931752E-3</v>
      </c>
    </row>
    <row r="89" spans="1:11" ht="22.5" x14ac:dyDescent="0.25">
      <c r="A89" s="57"/>
      <c r="B89" s="46" t="s">
        <v>38</v>
      </c>
      <c r="C89" s="47" t="s">
        <v>46</v>
      </c>
      <c r="D89" s="3">
        <v>247.04</v>
      </c>
      <c r="E89" s="30" t="s">
        <v>82</v>
      </c>
      <c r="F89" s="31">
        <v>247.04</v>
      </c>
      <c r="G89" s="32">
        <f t="shared" si="0"/>
        <v>351.50625200000002</v>
      </c>
      <c r="H89" s="33">
        <f t="shared" si="1"/>
        <v>351.51</v>
      </c>
      <c r="I89" s="34">
        <f t="shared" si="3"/>
        <v>351.51</v>
      </c>
      <c r="J89" s="35">
        <v>0</v>
      </c>
      <c r="K89" s="36">
        <f t="shared" si="2"/>
        <v>3.7479999999732172E-3</v>
      </c>
    </row>
    <row r="90" spans="1:11" ht="22.5" x14ac:dyDescent="0.25">
      <c r="A90" s="57"/>
      <c r="B90" s="46" t="s">
        <v>39</v>
      </c>
      <c r="C90" s="47" t="s">
        <v>46</v>
      </c>
      <c r="D90" s="3">
        <v>277.92</v>
      </c>
      <c r="E90" s="30" t="s">
        <v>82</v>
      </c>
      <c r="F90" s="31">
        <v>277.92</v>
      </c>
      <c r="G90" s="32">
        <f t="shared" si="0"/>
        <v>395.44453399999998</v>
      </c>
      <c r="H90" s="33">
        <f t="shared" si="1"/>
        <v>395.44</v>
      </c>
      <c r="I90" s="34">
        <f t="shared" si="3"/>
        <v>395.44</v>
      </c>
      <c r="J90" s="35">
        <v>0</v>
      </c>
      <c r="K90" s="36">
        <f t="shared" si="2"/>
        <v>-4.5339999999782776E-3</v>
      </c>
    </row>
    <row r="91" spans="1:11" ht="22.5" x14ac:dyDescent="0.25">
      <c r="A91" s="57"/>
      <c r="B91" s="46" t="s">
        <v>40</v>
      </c>
      <c r="C91" s="47" t="s">
        <v>46</v>
      </c>
      <c r="D91" s="30">
        <v>308.8</v>
      </c>
      <c r="E91" s="30" t="s">
        <v>82</v>
      </c>
      <c r="F91" s="31">
        <v>308.8</v>
      </c>
      <c r="G91" s="32">
        <f t="shared" si="0"/>
        <v>439.38281499999999</v>
      </c>
      <c r="H91" s="33">
        <f t="shared" si="1"/>
        <v>439.38</v>
      </c>
      <c r="I91" s="34">
        <f t="shared" si="3"/>
        <v>439.38</v>
      </c>
      <c r="J91" s="35">
        <v>0</v>
      </c>
      <c r="K91" s="36">
        <f t="shared" si="2"/>
        <v>-2.8149999999982356E-3</v>
      </c>
    </row>
    <row r="92" spans="1:11" ht="22.5" x14ac:dyDescent="0.25">
      <c r="A92" s="57"/>
      <c r="B92" s="46" t="s">
        <v>41</v>
      </c>
      <c r="C92" s="47" t="s">
        <v>46</v>
      </c>
      <c r="D92" s="3">
        <v>339.68</v>
      </c>
      <c r="E92" s="30" t="s">
        <v>82</v>
      </c>
      <c r="F92" s="31">
        <v>339.68</v>
      </c>
      <c r="G92" s="32">
        <f t="shared" si="0"/>
        <v>483.32109700000001</v>
      </c>
      <c r="H92" s="33">
        <f t="shared" si="1"/>
        <v>483.32</v>
      </c>
      <c r="I92" s="34">
        <f t="shared" si="3"/>
        <v>483.32</v>
      </c>
      <c r="J92" s="35">
        <v>0</v>
      </c>
      <c r="K92" s="36">
        <f t="shared" si="2"/>
        <v>-1.0970000000156688E-3</v>
      </c>
    </row>
    <row r="93" spans="1:11" ht="22.5" x14ac:dyDescent="0.25">
      <c r="A93" s="57"/>
      <c r="B93" s="46" t="s">
        <v>42</v>
      </c>
      <c r="C93" s="47" t="s">
        <v>46</v>
      </c>
      <c r="D93" s="3">
        <v>370.56</v>
      </c>
      <c r="E93" s="30" t="s">
        <v>82</v>
      </c>
      <c r="F93" s="31">
        <v>370.56</v>
      </c>
      <c r="G93" s="32">
        <f t="shared" si="0"/>
        <v>527.25937799999997</v>
      </c>
      <c r="H93" s="33">
        <f t="shared" si="1"/>
        <v>527.26</v>
      </c>
      <c r="I93" s="34">
        <f t="shared" si="3"/>
        <v>527.26</v>
      </c>
      <c r="J93" s="35">
        <v>0</v>
      </c>
      <c r="K93" s="36">
        <f t="shared" si="2"/>
        <v>6.2200000002121669E-4</v>
      </c>
    </row>
    <row r="94" spans="1:11" ht="22.5" x14ac:dyDescent="0.25">
      <c r="A94" s="57"/>
      <c r="B94" s="46" t="s">
        <v>43</v>
      </c>
      <c r="C94" s="47" t="s">
        <v>46</v>
      </c>
      <c r="D94" s="3">
        <v>401.44</v>
      </c>
      <c r="E94" s="30" t="s">
        <v>82</v>
      </c>
      <c r="F94" s="31">
        <v>401.44</v>
      </c>
      <c r="G94" s="32">
        <f t="shared" si="0"/>
        <v>571.19766000000004</v>
      </c>
      <c r="H94" s="33">
        <f t="shared" si="1"/>
        <v>571.20000000000005</v>
      </c>
      <c r="I94" s="34">
        <f t="shared" si="3"/>
        <v>571.20000000000005</v>
      </c>
      <c r="J94" s="35">
        <v>0</v>
      </c>
      <c r="K94" s="36">
        <f t="shared" si="2"/>
        <v>2.3400000000037835E-3</v>
      </c>
    </row>
    <row r="95" spans="1:11" ht="22.5" x14ac:dyDescent="0.25">
      <c r="A95" s="57"/>
      <c r="B95" s="46" t="s">
        <v>44</v>
      </c>
      <c r="C95" s="47" t="s">
        <v>46</v>
      </c>
      <c r="D95" s="3">
        <v>432.32</v>
      </c>
      <c r="E95" s="30" t="s">
        <v>82</v>
      </c>
      <c r="F95" s="31">
        <v>432.32</v>
      </c>
      <c r="G95" s="32">
        <f t="shared" si="0"/>
        <v>615.135941</v>
      </c>
      <c r="H95" s="33">
        <f t="shared" si="1"/>
        <v>615.14</v>
      </c>
      <c r="I95" s="34">
        <f t="shared" si="3"/>
        <v>615.14</v>
      </c>
      <c r="J95" s="35">
        <v>0</v>
      </c>
      <c r="K95" s="36">
        <f t="shared" si="2"/>
        <v>4.0589999999838255E-3</v>
      </c>
    </row>
    <row r="96" spans="1:11" ht="22.5" x14ac:dyDescent="0.25">
      <c r="A96" s="58"/>
      <c r="B96" s="46" t="s">
        <v>45</v>
      </c>
      <c r="C96" s="47" t="s">
        <v>46</v>
      </c>
      <c r="D96" s="30">
        <v>463.2</v>
      </c>
      <c r="E96" s="30" t="s">
        <v>82</v>
      </c>
      <c r="F96" s="31">
        <v>463.2</v>
      </c>
      <c r="G96" s="32">
        <f t="shared" si="0"/>
        <v>659.07422299999996</v>
      </c>
      <c r="H96" s="33">
        <f t="shared" si="1"/>
        <v>659.07</v>
      </c>
      <c r="I96" s="34">
        <f t="shared" si="3"/>
        <v>659.07</v>
      </c>
      <c r="J96" s="35">
        <v>0</v>
      </c>
      <c r="K96" s="36">
        <f t="shared" si="2"/>
        <v>-4.2229999999108259E-3</v>
      </c>
    </row>
    <row r="97" spans="1:11" ht="22.5" x14ac:dyDescent="0.25">
      <c r="A97" s="56" t="s">
        <v>25</v>
      </c>
      <c r="B97" s="48" t="s">
        <v>48</v>
      </c>
      <c r="C97" s="47"/>
      <c r="D97" s="30"/>
      <c r="E97" s="30"/>
      <c r="F97" s="31"/>
      <c r="G97" s="32"/>
      <c r="H97" s="33"/>
      <c r="I97" s="34"/>
      <c r="J97" s="35"/>
      <c r="K97" s="36"/>
    </row>
    <row r="98" spans="1:11" ht="22.5" x14ac:dyDescent="0.25">
      <c r="A98" s="57"/>
      <c r="B98" s="46" t="s">
        <v>36</v>
      </c>
      <c r="C98" s="47" t="s">
        <v>46</v>
      </c>
      <c r="D98" s="30">
        <v>227.74</v>
      </c>
      <c r="E98" s="30" t="s">
        <v>82</v>
      </c>
      <c r="F98" s="31">
        <v>227.74</v>
      </c>
      <c r="G98" s="32">
        <f t="shared" si="0"/>
        <v>324.044826</v>
      </c>
      <c r="H98" s="33">
        <f t="shared" si="1"/>
        <v>324.04000000000002</v>
      </c>
      <c r="I98" s="34">
        <f t="shared" si="3"/>
        <v>324.04000000000002</v>
      </c>
      <c r="J98" s="35">
        <v>0</v>
      </c>
      <c r="K98" s="36">
        <f t="shared" si="2"/>
        <v>-4.8259999999800129E-3</v>
      </c>
    </row>
    <row r="99" spans="1:11" ht="22.5" x14ac:dyDescent="0.25">
      <c r="A99" s="57"/>
      <c r="B99" s="46" t="s">
        <v>37</v>
      </c>
      <c r="C99" s="47" t="s">
        <v>46</v>
      </c>
      <c r="D99" s="30">
        <v>258.62</v>
      </c>
      <c r="E99" s="30" t="s">
        <v>82</v>
      </c>
      <c r="F99" s="31">
        <v>258.62</v>
      </c>
      <c r="G99" s="32">
        <f t="shared" si="0"/>
        <v>367.98310800000002</v>
      </c>
      <c r="H99" s="33">
        <f t="shared" si="1"/>
        <v>367.98</v>
      </c>
      <c r="I99" s="34">
        <f t="shared" si="3"/>
        <v>367.98</v>
      </c>
      <c r="J99" s="35">
        <v>0</v>
      </c>
      <c r="K99" s="36">
        <f t="shared" si="2"/>
        <v>-3.1079999999974461E-3</v>
      </c>
    </row>
    <row r="100" spans="1:11" ht="22.5" x14ac:dyDescent="0.25">
      <c r="A100" s="57"/>
      <c r="B100" s="46" t="s">
        <v>38</v>
      </c>
      <c r="C100" s="47" t="s">
        <v>46</v>
      </c>
      <c r="D100" s="30">
        <v>289.5</v>
      </c>
      <c r="E100" s="30" t="s">
        <v>82</v>
      </c>
      <c r="F100" s="31">
        <v>289.5</v>
      </c>
      <c r="G100" s="32">
        <f t="shared" si="0"/>
        <v>411.92138899999998</v>
      </c>
      <c r="H100" s="33">
        <f t="shared" si="1"/>
        <v>411.92</v>
      </c>
      <c r="I100" s="34">
        <f t="shared" si="3"/>
        <v>411.92</v>
      </c>
      <c r="J100" s="35">
        <v>0</v>
      </c>
      <c r="K100" s="36">
        <f t="shared" si="2"/>
        <v>-1.3889999999605607E-3</v>
      </c>
    </row>
    <row r="101" spans="1:11" ht="22.5" x14ac:dyDescent="0.25">
      <c r="A101" s="57"/>
      <c r="B101" s="46" t="s">
        <v>39</v>
      </c>
      <c r="C101" s="47" t="s">
        <v>46</v>
      </c>
      <c r="D101" s="30">
        <v>320.38</v>
      </c>
      <c r="E101" s="30" t="s">
        <v>82</v>
      </c>
      <c r="F101" s="31">
        <v>320.38</v>
      </c>
      <c r="G101" s="32">
        <f t="shared" si="0"/>
        <v>455.85967099999999</v>
      </c>
      <c r="H101" s="33">
        <f t="shared" si="1"/>
        <v>455.86</v>
      </c>
      <c r="I101" s="34">
        <f t="shared" si="3"/>
        <v>455.86</v>
      </c>
      <c r="J101" s="35">
        <v>0</v>
      </c>
      <c r="K101" s="36">
        <f t="shared" si="2"/>
        <v>3.2900000002200613E-4</v>
      </c>
    </row>
    <row r="102" spans="1:11" ht="22.5" x14ac:dyDescent="0.25">
      <c r="A102" s="57"/>
      <c r="B102" s="46" t="s">
        <v>40</v>
      </c>
      <c r="C102" s="47" t="s">
        <v>46</v>
      </c>
      <c r="D102" s="30">
        <v>351.26</v>
      </c>
      <c r="E102" s="30" t="s">
        <v>82</v>
      </c>
      <c r="F102" s="31">
        <v>351.26</v>
      </c>
      <c r="G102" s="32">
        <f t="shared" si="0"/>
        <v>499.79795200000001</v>
      </c>
      <c r="H102" s="33">
        <f t="shared" si="1"/>
        <v>499.8</v>
      </c>
      <c r="I102" s="34">
        <f t="shared" si="3"/>
        <v>499.8</v>
      </c>
      <c r="J102" s="35">
        <v>0</v>
      </c>
      <c r="K102" s="36">
        <f t="shared" si="2"/>
        <v>2.0480000000020482E-3</v>
      </c>
    </row>
    <row r="103" spans="1:11" ht="22.5" x14ac:dyDescent="0.25">
      <c r="A103" s="57"/>
      <c r="B103" s="46" t="s">
        <v>41</v>
      </c>
      <c r="C103" s="47" t="s">
        <v>46</v>
      </c>
      <c r="D103" s="30">
        <v>382.14</v>
      </c>
      <c r="E103" s="30" t="s">
        <v>82</v>
      </c>
      <c r="F103" s="31">
        <v>382.14</v>
      </c>
      <c r="G103" s="32">
        <f t="shared" si="0"/>
        <v>543.73623399999997</v>
      </c>
      <c r="H103" s="33">
        <f t="shared" si="1"/>
        <v>543.74</v>
      </c>
      <c r="I103" s="34">
        <f t="shared" si="3"/>
        <v>543.74</v>
      </c>
      <c r="J103" s="35">
        <v>0</v>
      </c>
      <c r="K103" s="36">
        <f t="shared" si="2"/>
        <v>3.7660000000414584E-3</v>
      </c>
    </row>
    <row r="104" spans="1:11" ht="22.5" x14ac:dyDescent="0.25">
      <c r="A104" s="57"/>
      <c r="B104" s="46" t="s">
        <v>42</v>
      </c>
      <c r="C104" s="47" t="s">
        <v>46</v>
      </c>
      <c r="D104" s="30">
        <v>413.02</v>
      </c>
      <c r="E104" s="30" t="s">
        <v>82</v>
      </c>
      <c r="F104" s="31">
        <v>413.02</v>
      </c>
      <c r="G104" s="32">
        <f t="shared" si="0"/>
        <v>587.67451500000004</v>
      </c>
      <c r="H104" s="33">
        <f t="shared" si="1"/>
        <v>587.66999999999996</v>
      </c>
      <c r="I104" s="34">
        <f t="shared" si="3"/>
        <v>587.66999999999996</v>
      </c>
      <c r="J104" s="35">
        <v>0</v>
      </c>
      <c r="K104" s="36">
        <f t="shared" si="2"/>
        <v>-4.5150000000830914E-3</v>
      </c>
    </row>
    <row r="105" spans="1:11" ht="22.5" x14ac:dyDescent="0.25">
      <c r="A105" s="57"/>
      <c r="B105" s="46" t="s">
        <v>43</v>
      </c>
      <c r="C105" s="47" t="s">
        <v>46</v>
      </c>
      <c r="D105" s="30">
        <v>443.9</v>
      </c>
      <c r="E105" s="30" t="s">
        <v>82</v>
      </c>
      <c r="F105" s="31">
        <v>443.9</v>
      </c>
      <c r="G105" s="32">
        <f t="shared" si="0"/>
        <v>631.612797</v>
      </c>
      <c r="H105" s="33">
        <f t="shared" si="1"/>
        <v>631.61</v>
      </c>
      <c r="I105" s="34">
        <f t="shared" si="3"/>
        <v>631.61</v>
      </c>
      <c r="J105" s="35">
        <v>0</v>
      </c>
      <c r="K105" s="36">
        <f t="shared" si="2"/>
        <v>-2.7969999999868378E-3</v>
      </c>
    </row>
    <row r="106" spans="1:11" ht="22.5" x14ac:dyDescent="0.25">
      <c r="A106" s="57"/>
      <c r="B106" s="46" t="s">
        <v>44</v>
      </c>
      <c r="C106" s="47" t="s">
        <v>46</v>
      </c>
      <c r="D106" s="30">
        <v>474.78</v>
      </c>
      <c r="E106" s="30" t="s">
        <v>82</v>
      </c>
      <c r="F106" s="31">
        <v>474.78</v>
      </c>
      <c r="G106" s="32">
        <f t="shared" si="0"/>
        <v>675.55107799999996</v>
      </c>
      <c r="H106" s="33">
        <f t="shared" si="1"/>
        <v>675.55</v>
      </c>
      <c r="I106" s="34">
        <f t="shared" si="3"/>
        <v>675.55</v>
      </c>
      <c r="J106" s="35">
        <v>0</v>
      </c>
      <c r="K106" s="36">
        <f t="shared" si="2"/>
        <v>-1.0780000000067957E-3</v>
      </c>
    </row>
    <row r="107" spans="1:11" ht="22.5" x14ac:dyDescent="0.25">
      <c r="A107" s="58"/>
      <c r="B107" s="46" t="s">
        <v>45</v>
      </c>
      <c r="C107" s="47" t="s">
        <v>46</v>
      </c>
      <c r="D107" s="30">
        <v>505.66</v>
      </c>
      <c r="E107" s="30" t="s">
        <v>82</v>
      </c>
      <c r="F107" s="31">
        <v>505.66</v>
      </c>
      <c r="G107" s="32">
        <f t="shared" si="0"/>
        <v>719.48936000000003</v>
      </c>
      <c r="H107" s="33">
        <f t="shared" si="1"/>
        <v>719.49</v>
      </c>
      <c r="I107" s="34">
        <f t="shared" si="3"/>
        <v>719.49</v>
      </c>
      <c r="J107" s="35">
        <v>0</v>
      </c>
      <c r="K107" s="36">
        <f t="shared" si="2"/>
        <v>6.3999999997577106E-4</v>
      </c>
    </row>
    <row r="108" spans="1:11" ht="24" x14ac:dyDescent="0.25">
      <c r="A108" s="51">
        <v>4</v>
      </c>
      <c r="B108" s="50" t="s">
        <v>51</v>
      </c>
      <c r="C108" s="47"/>
      <c r="D108" s="30"/>
      <c r="E108" s="30"/>
      <c r="F108" s="31"/>
      <c r="G108" s="32"/>
      <c r="H108" s="33"/>
      <c r="I108" s="34"/>
      <c r="J108" s="35"/>
      <c r="K108" s="36"/>
    </row>
    <row r="109" spans="1:11" x14ac:dyDescent="0.25">
      <c r="A109" s="44"/>
      <c r="B109" s="46" t="s">
        <v>52</v>
      </c>
      <c r="C109" s="47" t="s">
        <v>62</v>
      </c>
      <c r="D109" s="30">
        <v>200.72</v>
      </c>
      <c r="E109" s="30" t="s">
        <v>82</v>
      </c>
      <c r="F109" s="31">
        <v>200.72</v>
      </c>
      <c r="G109" s="32">
        <f t="shared" si="0"/>
        <v>285.59883000000002</v>
      </c>
      <c r="H109" s="33">
        <f t="shared" si="1"/>
        <v>285.60000000000002</v>
      </c>
      <c r="I109" s="34">
        <f t="shared" si="3"/>
        <v>285.60000000000002</v>
      </c>
      <c r="J109" s="35">
        <v>0</v>
      </c>
      <c r="K109" s="36">
        <f t="shared" si="2"/>
        <v>1.1700000000018917E-3</v>
      </c>
    </row>
    <row r="110" spans="1:11" x14ac:dyDescent="0.25">
      <c r="A110" s="44"/>
      <c r="B110" s="46" t="s">
        <v>53</v>
      </c>
      <c r="C110" s="47" t="s">
        <v>62</v>
      </c>
      <c r="D110" s="30">
        <v>254.76</v>
      </c>
      <c r="E110" s="30" t="s">
        <v>82</v>
      </c>
      <c r="F110" s="31">
        <v>254.76</v>
      </c>
      <c r="G110" s="32">
        <f t="shared" si="0"/>
        <v>362.49082199999998</v>
      </c>
      <c r="H110" s="33">
        <f t="shared" si="1"/>
        <v>362.49</v>
      </c>
      <c r="I110" s="34">
        <f t="shared" si="3"/>
        <v>362.49</v>
      </c>
      <c r="J110" s="35">
        <v>0</v>
      </c>
      <c r="K110" s="36">
        <f t="shared" si="2"/>
        <v>-8.2199999997101258E-4</v>
      </c>
    </row>
    <row r="111" spans="1:11" x14ac:dyDescent="0.25">
      <c r="A111" s="44"/>
      <c r="B111" s="46" t="s">
        <v>54</v>
      </c>
      <c r="C111" s="47" t="s">
        <v>62</v>
      </c>
      <c r="D111" s="30">
        <v>308.8</v>
      </c>
      <c r="E111" s="30" t="s">
        <v>82</v>
      </c>
      <c r="F111" s="31">
        <v>308.8</v>
      </c>
      <c r="G111" s="32">
        <f t="shared" si="0"/>
        <v>439.38281499999999</v>
      </c>
      <c r="H111" s="33">
        <f t="shared" si="1"/>
        <v>439.38</v>
      </c>
      <c r="I111" s="34">
        <f t="shared" si="3"/>
        <v>439.38</v>
      </c>
      <c r="J111" s="35">
        <v>0</v>
      </c>
      <c r="K111" s="36">
        <f t="shared" si="2"/>
        <v>-2.8149999999982356E-3</v>
      </c>
    </row>
    <row r="112" spans="1:11" x14ac:dyDescent="0.25">
      <c r="A112" s="44"/>
      <c r="B112" s="46" t="s">
        <v>55</v>
      </c>
      <c r="C112" s="47" t="s">
        <v>62</v>
      </c>
      <c r="D112" s="30">
        <v>362.84</v>
      </c>
      <c r="E112" s="30" t="s">
        <v>82</v>
      </c>
      <c r="F112" s="31">
        <v>362.84</v>
      </c>
      <c r="G112" s="32">
        <f t="shared" si="0"/>
        <v>516.27480800000001</v>
      </c>
      <c r="H112" s="33">
        <f t="shared" si="1"/>
        <v>516.27</v>
      </c>
      <c r="I112" s="34">
        <f t="shared" si="3"/>
        <v>516.27</v>
      </c>
      <c r="J112" s="35">
        <v>0</v>
      </c>
      <c r="K112" s="36">
        <f t="shared" si="2"/>
        <v>-4.8080000000254586E-3</v>
      </c>
    </row>
    <row r="113" spans="1:13" x14ac:dyDescent="0.25">
      <c r="A113" s="44"/>
      <c r="B113" s="46" t="s">
        <v>56</v>
      </c>
      <c r="C113" s="47" t="s">
        <v>62</v>
      </c>
      <c r="D113" s="30">
        <v>416.88</v>
      </c>
      <c r="E113" s="30" t="s">
        <v>82</v>
      </c>
      <c r="F113" s="31">
        <v>416.88</v>
      </c>
      <c r="G113" s="32">
        <f t="shared" si="0"/>
        <v>593.16679999999997</v>
      </c>
      <c r="H113" s="33">
        <f t="shared" si="1"/>
        <v>593.16999999999996</v>
      </c>
      <c r="I113" s="34">
        <f t="shared" si="3"/>
        <v>593.16999999999996</v>
      </c>
      <c r="J113" s="35">
        <v>0</v>
      </c>
      <c r="K113" s="36">
        <f t="shared" si="2"/>
        <v>3.1999999999925421E-3</v>
      </c>
    </row>
    <row r="114" spans="1:13" x14ac:dyDescent="0.25">
      <c r="A114" s="44"/>
      <c r="B114" s="46" t="s">
        <v>57</v>
      </c>
      <c r="C114" s="47" t="s">
        <v>62</v>
      </c>
      <c r="D114" s="30">
        <v>470.92</v>
      </c>
      <c r="E114" s="30" t="s">
        <v>82</v>
      </c>
      <c r="F114" s="31">
        <v>470.92</v>
      </c>
      <c r="G114" s="32">
        <f t="shared" si="0"/>
        <v>670.05879300000004</v>
      </c>
      <c r="H114" s="33">
        <f t="shared" si="1"/>
        <v>670.06</v>
      </c>
      <c r="I114" s="34">
        <f t="shared" si="3"/>
        <v>670.06</v>
      </c>
      <c r="J114" s="35">
        <v>0</v>
      </c>
      <c r="K114" s="36">
        <f t="shared" si="2"/>
        <v>1.2069999999084757E-3</v>
      </c>
    </row>
    <row r="115" spans="1:13" x14ac:dyDescent="0.25">
      <c r="A115" s="44"/>
      <c r="B115" s="46" t="s">
        <v>58</v>
      </c>
      <c r="C115" s="47" t="s">
        <v>62</v>
      </c>
      <c r="D115" s="3">
        <v>524.96</v>
      </c>
      <c r="E115" s="30" t="s">
        <v>82</v>
      </c>
      <c r="F115" s="31">
        <v>524.96</v>
      </c>
      <c r="G115" s="32">
        <f t="shared" si="0"/>
        <v>746.95078599999999</v>
      </c>
      <c r="H115" s="33">
        <f t="shared" si="1"/>
        <v>746.95</v>
      </c>
      <c r="I115" s="34">
        <f t="shared" si="3"/>
        <v>746.95</v>
      </c>
      <c r="J115" s="35">
        <v>0</v>
      </c>
      <c r="K115" s="36">
        <f t="shared" si="2"/>
        <v>-7.8599999994821701E-4</v>
      </c>
    </row>
    <row r="116" spans="1:13" x14ac:dyDescent="0.25">
      <c r="A116" s="44"/>
      <c r="B116" s="46" t="s">
        <v>59</v>
      </c>
      <c r="C116" s="47" t="s">
        <v>62</v>
      </c>
      <c r="D116" s="30">
        <v>579</v>
      </c>
      <c r="E116" s="30" t="s">
        <v>82</v>
      </c>
      <c r="F116" s="31">
        <v>579</v>
      </c>
      <c r="G116" s="32">
        <f t="shared" si="0"/>
        <v>823.84277799999995</v>
      </c>
      <c r="H116" s="33">
        <f t="shared" si="1"/>
        <v>823.84</v>
      </c>
      <c r="I116" s="34">
        <f t="shared" si="3"/>
        <v>823.84</v>
      </c>
      <c r="J116" s="35">
        <v>0</v>
      </c>
      <c r="K116" s="36">
        <f t="shared" si="2"/>
        <v>-2.7779999999211213E-3</v>
      </c>
    </row>
    <row r="117" spans="1:13" x14ac:dyDescent="0.25">
      <c r="A117" s="44"/>
      <c r="B117" s="46" t="s">
        <v>60</v>
      </c>
      <c r="C117" s="47" t="s">
        <v>62</v>
      </c>
      <c r="D117" s="3">
        <v>633.04</v>
      </c>
      <c r="E117" s="30" t="s">
        <v>82</v>
      </c>
      <c r="F117" s="31">
        <v>633.04</v>
      </c>
      <c r="G117" s="32">
        <f t="shared" si="0"/>
        <v>900.73477100000002</v>
      </c>
      <c r="H117" s="33">
        <f t="shared" si="1"/>
        <v>900.73</v>
      </c>
      <c r="I117" s="34">
        <f t="shared" si="3"/>
        <v>900.73</v>
      </c>
      <c r="J117" s="35">
        <v>0</v>
      </c>
      <c r="K117" s="36">
        <f t="shared" si="2"/>
        <v>-4.7710000000051878E-3</v>
      </c>
    </row>
    <row r="118" spans="1:13" x14ac:dyDescent="0.25">
      <c r="A118" s="44"/>
      <c r="B118" s="46" t="s">
        <v>61</v>
      </c>
      <c r="C118" s="47" t="s">
        <v>62</v>
      </c>
      <c r="D118" s="3">
        <v>687.08</v>
      </c>
      <c r="E118" s="30" t="s">
        <v>82</v>
      </c>
      <c r="F118" s="31">
        <v>687.08</v>
      </c>
      <c r="G118" s="32">
        <f t="shared" si="0"/>
        <v>977.62676399999998</v>
      </c>
      <c r="H118" s="33">
        <f t="shared" si="1"/>
        <v>977.63</v>
      </c>
      <c r="I118" s="34">
        <f t="shared" si="3"/>
        <v>977.63</v>
      </c>
      <c r="J118" s="35">
        <v>0</v>
      </c>
      <c r="K118" s="36">
        <f t="shared" si="2"/>
        <v>3.2360000000153377E-3</v>
      </c>
    </row>
    <row r="119" spans="1:13" x14ac:dyDescent="0.25">
      <c r="A119" s="2">
        <v>5</v>
      </c>
      <c r="B119" s="50" t="s">
        <v>63</v>
      </c>
      <c r="C119" s="29"/>
      <c r="D119" s="3"/>
      <c r="E119" s="30"/>
      <c r="F119" s="31"/>
      <c r="G119" s="32"/>
      <c r="H119" s="33"/>
      <c r="I119" s="34"/>
      <c r="J119" s="35"/>
      <c r="K119" s="36"/>
    </row>
    <row r="120" spans="1:13" ht="17.25" customHeight="1" x14ac:dyDescent="0.25">
      <c r="A120" s="2" t="s">
        <v>65</v>
      </c>
      <c r="B120" s="45" t="s">
        <v>64</v>
      </c>
      <c r="C120" s="2"/>
      <c r="D120" s="37"/>
      <c r="E120" s="38"/>
      <c r="F120" s="37"/>
      <c r="G120" s="32"/>
      <c r="H120" s="33"/>
      <c r="I120" s="31"/>
      <c r="J120" s="35"/>
      <c r="K120" s="36"/>
    </row>
    <row r="121" spans="1:13" ht="22.5" x14ac:dyDescent="0.25">
      <c r="A121" s="2" t="s">
        <v>66</v>
      </c>
      <c r="B121" s="45" t="s">
        <v>69</v>
      </c>
      <c r="C121" s="29" t="s">
        <v>70</v>
      </c>
      <c r="D121" s="43">
        <v>0.86</v>
      </c>
      <c r="E121" s="43">
        <v>0.18</v>
      </c>
      <c r="F121" s="31">
        <v>1.04</v>
      </c>
      <c r="G121" s="32">
        <f t="shared" si="0"/>
        <v>1.479787</v>
      </c>
      <c r="H121" s="33">
        <f t="shared" si="1"/>
        <v>1.48</v>
      </c>
      <c r="I121" s="31">
        <f>ROUND(D121/0.702804,2)</f>
        <v>1.22</v>
      </c>
      <c r="J121" s="39">
        <v>0.26</v>
      </c>
      <c r="K121" s="40">
        <f t="shared" si="2"/>
        <v>2.1300000000001873E-4</v>
      </c>
      <c r="L121" s="16"/>
      <c r="M121" s="14"/>
    </row>
    <row r="122" spans="1:13" ht="22.5" x14ac:dyDescent="0.25">
      <c r="A122" s="2" t="s">
        <v>67</v>
      </c>
      <c r="B122" s="45" t="s">
        <v>71</v>
      </c>
      <c r="C122" s="29" t="s">
        <v>70</v>
      </c>
      <c r="D122" s="43">
        <v>0.96</v>
      </c>
      <c r="E122" s="43">
        <v>0.2</v>
      </c>
      <c r="F122" s="31">
        <v>1.1599999999999999</v>
      </c>
      <c r="G122" s="32">
        <f t="shared" si="0"/>
        <v>1.650531</v>
      </c>
      <c r="H122" s="33">
        <f t="shared" si="1"/>
        <v>1.65</v>
      </c>
      <c r="I122" s="31">
        <f>ROUND(D122/0.702804,2)</f>
        <v>1.37</v>
      </c>
      <c r="J122" s="39">
        <v>0.28000000000000003</v>
      </c>
      <c r="K122" s="40">
        <f t="shared" si="2"/>
        <v>-5.310000000000592E-4</v>
      </c>
      <c r="L122" s="16"/>
      <c r="M122" s="14"/>
    </row>
    <row r="123" spans="1:13" ht="22.5" x14ac:dyDescent="0.25">
      <c r="A123" s="2" t="s">
        <v>68</v>
      </c>
      <c r="B123" s="45" t="s">
        <v>72</v>
      </c>
      <c r="C123" s="29" t="s">
        <v>70</v>
      </c>
      <c r="D123" s="43">
        <v>1.23</v>
      </c>
      <c r="E123" s="43">
        <v>0.26</v>
      </c>
      <c r="F123" s="31">
        <v>1.49</v>
      </c>
      <c r="G123" s="32">
        <f t="shared" si="0"/>
        <v>2.120079</v>
      </c>
      <c r="H123" s="33">
        <f t="shared" si="1"/>
        <v>2.12</v>
      </c>
      <c r="I123" s="31">
        <f>ROUND(D123/0.702804,2)</f>
        <v>1.75</v>
      </c>
      <c r="J123" s="39">
        <v>0.37</v>
      </c>
      <c r="K123" s="40">
        <f t="shared" si="2"/>
        <v>-7.8999999999940229E-5</v>
      </c>
      <c r="L123" s="16"/>
      <c r="M123" s="17"/>
    </row>
    <row r="124" spans="1:13" x14ac:dyDescent="0.25">
      <c r="A124" s="2" t="s">
        <v>73</v>
      </c>
      <c r="B124" s="45" t="s">
        <v>74</v>
      </c>
      <c r="C124" s="42"/>
      <c r="D124" s="43"/>
      <c r="E124" s="43"/>
      <c r="F124" s="31"/>
      <c r="G124" s="32"/>
      <c r="H124" s="33"/>
      <c r="I124" s="31"/>
      <c r="J124" s="39"/>
      <c r="K124" s="40"/>
      <c r="L124" s="16"/>
      <c r="M124" s="17"/>
    </row>
    <row r="125" spans="1:13" ht="22.5" x14ac:dyDescent="0.25">
      <c r="A125" s="2" t="s">
        <v>75</v>
      </c>
      <c r="B125" s="45" t="s">
        <v>69</v>
      </c>
      <c r="C125" s="29" t="s">
        <v>70</v>
      </c>
      <c r="D125" s="43">
        <v>0.66</v>
      </c>
      <c r="E125" s="43">
        <v>0.14000000000000001</v>
      </c>
      <c r="F125" s="31">
        <v>0.8</v>
      </c>
      <c r="G125" s="32">
        <f>ROUND(F125/0.702804,6)</f>
        <v>1.1382969999999999</v>
      </c>
      <c r="H125" s="33">
        <f>ROUND(F125/0.702804,2)</f>
        <v>1.1399999999999999</v>
      </c>
      <c r="I125" s="31">
        <f>ROUND(D125/0.702804,2)</f>
        <v>0.94</v>
      </c>
      <c r="J125" s="39">
        <v>0.2</v>
      </c>
      <c r="K125" s="40">
        <f>H125-G125</f>
        <v>1.7030000000000101E-3</v>
      </c>
      <c r="L125" s="16"/>
      <c r="M125" s="18"/>
    </row>
    <row r="126" spans="1:13" ht="22.5" x14ac:dyDescent="0.25">
      <c r="A126" s="2" t="s">
        <v>76</v>
      </c>
      <c r="B126" s="45" t="s">
        <v>71</v>
      </c>
      <c r="C126" s="29" t="s">
        <v>70</v>
      </c>
      <c r="D126" s="43">
        <v>0.74</v>
      </c>
      <c r="E126" s="43">
        <v>0.15</v>
      </c>
      <c r="F126" s="31">
        <v>0.89</v>
      </c>
      <c r="G126" s="32">
        <f>ROUND(F126/0.702804,6)</f>
        <v>1.266356</v>
      </c>
      <c r="H126" s="33">
        <f>ROUND(F126/0.702804,2)</f>
        <v>1.27</v>
      </c>
      <c r="I126" s="31">
        <f>ROUND(D126/0.702804,2)</f>
        <v>1.05</v>
      </c>
      <c r="J126" s="39">
        <v>0.21</v>
      </c>
      <c r="K126" s="40">
        <f>H126-G126</f>
        <v>3.6439999999999806E-3</v>
      </c>
      <c r="L126" s="16"/>
      <c r="M126" s="18"/>
    </row>
    <row r="127" spans="1:13" ht="22.5" x14ac:dyDescent="0.25">
      <c r="A127" s="2" t="s">
        <v>77</v>
      </c>
      <c r="B127" s="45" t="s">
        <v>72</v>
      </c>
      <c r="C127" s="29" t="s">
        <v>70</v>
      </c>
      <c r="D127" s="43">
        <v>0.95</v>
      </c>
      <c r="E127" s="43">
        <v>0.2</v>
      </c>
      <c r="F127" s="31">
        <v>1.1499999999999999</v>
      </c>
      <c r="G127" s="32">
        <f>ROUND(F127/0.702804,6)</f>
        <v>1.6363030000000001</v>
      </c>
      <c r="H127" s="33">
        <f>ROUND(F127/0.702804,2)</f>
        <v>1.64</v>
      </c>
      <c r="I127" s="31">
        <f>ROUND(D127/0.702804,2)</f>
        <v>1.35</v>
      </c>
      <c r="J127" s="39">
        <v>0.28000000000000003</v>
      </c>
      <c r="K127" s="40">
        <f>H127-G127</f>
        <v>3.6969999999998393E-3</v>
      </c>
      <c r="L127" s="16"/>
      <c r="M127" s="18"/>
    </row>
    <row r="128" spans="1:13" ht="56.25" x14ac:dyDescent="0.25">
      <c r="A128" s="52">
        <v>6</v>
      </c>
      <c r="B128" s="45" t="s">
        <v>78</v>
      </c>
      <c r="C128" s="42"/>
      <c r="D128" s="43">
        <v>30.88</v>
      </c>
      <c r="E128" s="43">
        <v>0</v>
      </c>
      <c r="F128" s="31">
        <v>30.88</v>
      </c>
      <c r="G128" s="32">
        <f>ROUND(F128/0.702804,6)</f>
        <v>43.938282000000001</v>
      </c>
      <c r="H128" s="33">
        <f>ROUND(F128/0.702804,2)</f>
        <v>43.94</v>
      </c>
      <c r="I128" s="31">
        <f>ROUND(D128/0.702804,2)</f>
        <v>43.94</v>
      </c>
      <c r="J128" s="39">
        <v>0</v>
      </c>
      <c r="K128" s="40">
        <f>H128-G128</f>
        <v>1.7179999999967777E-3</v>
      </c>
      <c r="L128" s="16"/>
      <c r="M128" s="18"/>
    </row>
    <row r="129" spans="1:12" ht="39" customHeight="1" x14ac:dyDescent="0.25">
      <c r="A129" s="52">
        <v>7</v>
      </c>
      <c r="B129" s="45" t="s">
        <v>79</v>
      </c>
      <c r="C129" s="41"/>
      <c r="D129" s="43">
        <v>1.93</v>
      </c>
      <c r="E129" s="43">
        <v>0</v>
      </c>
      <c r="F129" s="31">
        <v>1.93</v>
      </c>
      <c r="G129" s="32">
        <f>ROUND(F129/0.702804,6)</f>
        <v>2.746143</v>
      </c>
      <c r="H129" s="33">
        <f>ROUND(F129/0.702804,2)</f>
        <v>2.75</v>
      </c>
      <c r="I129" s="31">
        <f>ROUND(D129/0.702804,2)</f>
        <v>2.75</v>
      </c>
      <c r="J129" s="39">
        <v>0</v>
      </c>
      <c r="K129" s="40">
        <f>H129-G129</f>
        <v>3.8569999999999993E-3</v>
      </c>
      <c r="L129" s="18"/>
    </row>
    <row r="131" spans="1:12" x14ac:dyDescent="0.25">
      <c r="A131" s="24"/>
      <c r="B131" s="15" t="s">
        <v>31</v>
      </c>
    </row>
    <row r="132" spans="1:12" x14ac:dyDescent="0.25">
      <c r="B132" s="59" t="s">
        <v>81</v>
      </c>
      <c r="C132" s="59"/>
      <c r="D132" s="59"/>
      <c r="E132" s="59"/>
      <c r="F132" s="59"/>
      <c r="G132" s="59"/>
      <c r="H132" s="59"/>
      <c r="I132" s="59"/>
      <c r="J132" s="59"/>
      <c r="K132" s="59"/>
    </row>
    <row r="134" spans="1:12" ht="15.75" x14ac:dyDescent="0.25">
      <c r="B134" s="63" t="s">
        <v>28</v>
      </c>
      <c r="C134" s="64"/>
      <c r="G134" s="63" t="s">
        <v>29</v>
      </c>
      <c r="H134" s="64"/>
    </row>
    <row r="136" spans="1:12" x14ac:dyDescent="0.25">
      <c r="B136" s="53"/>
      <c r="C136" s="21"/>
      <c r="D136" s="21"/>
      <c r="E136" s="21"/>
    </row>
    <row r="137" spans="1:12" x14ac:dyDescent="0.25">
      <c r="B137" s="22" t="s">
        <v>83</v>
      </c>
      <c r="C137" s="21"/>
      <c r="D137" s="21"/>
      <c r="E137" s="21"/>
    </row>
    <row r="138" spans="1:12" x14ac:dyDescent="0.25">
      <c r="B138" s="55" t="s">
        <v>84</v>
      </c>
    </row>
    <row r="139" spans="1:12" x14ac:dyDescent="0.25">
      <c r="B139" s="23"/>
    </row>
    <row r="140" spans="1:12" x14ac:dyDescent="0.25">
      <c r="B140" s="54"/>
    </row>
    <row r="141" spans="1:12" x14ac:dyDescent="0.25">
      <c r="B141" s="54" t="s">
        <v>85</v>
      </c>
    </row>
    <row r="142" spans="1:12" x14ac:dyDescent="0.25">
      <c r="B142" s="54" t="s">
        <v>86</v>
      </c>
    </row>
  </sheetData>
  <mergeCells count="15">
    <mergeCell ref="G1:K1"/>
    <mergeCell ref="B134:C134"/>
    <mergeCell ref="G134:H134"/>
    <mergeCell ref="A3:K3"/>
    <mergeCell ref="A7:A17"/>
    <mergeCell ref="A18:A28"/>
    <mergeCell ref="A29:A39"/>
    <mergeCell ref="A41:A51"/>
    <mergeCell ref="A52:A62"/>
    <mergeCell ref="A63:A73"/>
    <mergeCell ref="A75:A85"/>
    <mergeCell ref="A86:A96"/>
    <mergeCell ref="A97:A107"/>
    <mergeCell ref="B132:K132"/>
    <mergeCell ref="A2:K2"/>
  </mergeCells>
  <phoneticPr fontId="0" type="noConversion"/>
  <pageMargins left="0.70866141732283472" right="0.70866141732283472" top="1.0236220472440944" bottom="0.74803149606299213" header="0.31496062992125984" footer="0.31496062992125984"/>
  <pageSetup paperSize="9" scale="95" orientation="landscape" r:id="rId1"/>
  <headerFooter>
    <oddFooter>&amp;LIZMAnotp_060813_IKVDeuro.927&amp;CPage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"/>
  <sheetViews>
    <sheetView workbookViewId="0">
      <selection sqref="A1:I6"/>
    </sheetView>
  </sheetViews>
  <sheetFormatPr defaultRowHeight="15" x14ac:dyDescent="0.25"/>
  <sheetData>
    <row r="1" spans="1:9" x14ac:dyDescent="0.25">
      <c r="A1" s="68"/>
      <c r="B1" s="68"/>
      <c r="C1" s="69"/>
      <c r="D1" s="69"/>
      <c r="E1" s="69"/>
      <c r="F1" s="69"/>
      <c r="G1" s="69"/>
      <c r="H1" s="69"/>
      <c r="I1" s="70"/>
    </row>
    <row r="2" spans="1:9" x14ac:dyDescent="0.25">
      <c r="A2" s="3"/>
      <c r="B2" s="4"/>
      <c r="C2" s="3"/>
      <c r="D2" s="6"/>
      <c r="E2" s="6"/>
      <c r="F2" s="6"/>
      <c r="G2" s="7"/>
      <c r="H2" s="3"/>
      <c r="I2" s="3"/>
    </row>
    <row r="3" spans="1:9" x14ac:dyDescent="0.25">
      <c r="A3" s="9"/>
      <c r="B3" s="10"/>
      <c r="C3" s="9"/>
      <c r="D3" s="9"/>
      <c r="E3" s="9"/>
      <c r="F3" s="9"/>
    </row>
    <row r="4" spans="1:9" x14ac:dyDescent="0.25">
      <c r="A4" s="1"/>
      <c r="B4" s="1"/>
      <c r="C4" s="8"/>
      <c r="D4" s="11"/>
      <c r="E4" s="12"/>
      <c r="F4" s="13"/>
    </row>
    <row r="5" spans="1:9" x14ac:dyDescent="0.25">
      <c r="A5" s="2"/>
      <c r="B5" s="2"/>
      <c r="C5" s="5"/>
      <c r="D5" s="3"/>
      <c r="E5" s="12"/>
      <c r="F5" s="13"/>
    </row>
    <row r="6" spans="1:9" x14ac:dyDescent="0.25">
      <c r="A6" s="2"/>
      <c r="B6" s="2"/>
      <c r="C6" s="5"/>
      <c r="D6" s="3"/>
      <c r="E6" s="12"/>
      <c r="F6" s="13"/>
    </row>
  </sheetData>
  <mergeCells count="1">
    <mergeCell ref="A1:I1"/>
  </mergeCells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40" sqref="B40"/>
    </sheetView>
  </sheetViews>
  <sheetFormatPr defaultRowHeight="1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Sheet2</vt:lpstr>
      <vt:lpstr>Sheet1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Profesionālās izglītības kompetences centra "Rīgas Tehniskā koledža" maksas pakalpojumu cenrādis</dc:title>
  <dc:subject>Ministru kabineta noteikumu projekta anotācijas pielikums</dc:subject>
  <dc:creator/>
  <dc:description>guntra.kuske@izm.gov.lv;67047880</dc:description>
  <cp:lastModifiedBy/>
  <dcterms:created xsi:type="dcterms:W3CDTF">2006-09-16T00:00:00Z</dcterms:created>
  <dcterms:modified xsi:type="dcterms:W3CDTF">2013-08-06T10:07:36Z</dcterms:modified>
  <cp:category>Tehniskais projekts</cp:category>
</cp:coreProperties>
</file>